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nep\snep 2024-2025\CAEN\DGF\"/>
    </mc:Choice>
  </mc:AlternateContent>
  <xr:revisionPtr revIDLastSave="0" documentId="8_{0BB1B365-48CB-49CA-9941-6320D23692C3}" xr6:coauthVersionLast="47" xr6:coauthVersionMax="47" xr10:uidLastSave="{00000000-0000-0000-0000-000000000000}"/>
  <bookViews>
    <workbookView xWindow="-120" yWindow="-120" windowWidth="38640" windowHeight="21240" activeTab="10" xr2:uid="{8324D85E-1B78-4CE4-91B9-65E20BB8100F}"/>
  </bookViews>
  <sheets>
    <sheet name="Base" sheetId="1" r:id="rId1"/>
    <sheet name="1" sheetId="2" r:id="rId2"/>
    <sheet name="2" sheetId="3" r:id="rId3"/>
    <sheet name="3" sheetId="4" r:id="rId4"/>
    <sheet name="1_2" sheetId="5" r:id="rId5"/>
    <sheet name="2_2" sheetId="6" r:id="rId6"/>
    <sheet name="3_2" sheetId="7" r:id="rId7"/>
    <sheet name="Tout" sheetId="8" r:id="rId8"/>
    <sheet name="DGF2024" sheetId="9" r:id="rId9"/>
    <sheet name="DGF2025" sheetId="10" r:id="rId10"/>
    <sheet name="Comparaison DGF 2025 - DGF 2024" sheetId="11" r:id="rId11"/>
  </sheets>
  <definedNames>
    <definedName name="_xlnm.Print_Area" localSheetId="10">'Comparaison DGF 2025 - DGF 2024'!$A$1:$AB$146</definedName>
  </definedNames>
  <calcPr calcId="191029" fullCalcOnLoad="1"/>
</workbook>
</file>

<file path=xl/calcChain.xml><?xml version="1.0" encoding="utf-8"?>
<calcChain xmlns="http://schemas.openxmlformats.org/spreadsheetml/2006/main">
  <c r="Z146" i="11" l="1"/>
  <c r="Y146" i="11"/>
  <c r="AB146" i="11" s="1"/>
  <c r="X146" i="11"/>
  <c r="V146" i="11"/>
  <c r="U146" i="11"/>
  <c r="T146" i="11"/>
  <c r="S146" i="11"/>
  <c r="R146" i="11"/>
  <c r="L146" i="11"/>
  <c r="P146" i="11" s="1"/>
  <c r="K146" i="11"/>
  <c r="O146" i="11" s="1"/>
  <c r="Q146" i="11" s="1"/>
  <c r="J146" i="11"/>
  <c r="I146" i="11"/>
  <c r="F146" i="11"/>
  <c r="E146" i="11"/>
  <c r="H146" i="11" s="1"/>
  <c r="AB144" i="11"/>
  <c r="AA144" i="11"/>
  <c r="X144" i="11"/>
  <c r="W144" i="11"/>
  <c r="P144" i="11"/>
  <c r="Q144" i="11" s="1"/>
  <c r="O144" i="11"/>
  <c r="N144" i="11"/>
  <c r="M144" i="11"/>
  <c r="H144" i="11"/>
  <c r="G144" i="11"/>
  <c r="AB143" i="11"/>
  <c r="AA143" i="11"/>
  <c r="X143" i="11"/>
  <c r="W143" i="11"/>
  <c r="Q143" i="11"/>
  <c r="P143" i="11"/>
  <c r="O143" i="11"/>
  <c r="N143" i="11"/>
  <c r="M143" i="11"/>
  <c r="H143" i="11"/>
  <c r="G143" i="11"/>
  <c r="AB142" i="11"/>
  <c r="AA142" i="11"/>
  <c r="X142" i="11"/>
  <c r="W142" i="11"/>
  <c r="P142" i="11"/>
  <c r="O142" i="11"/>
  <c r="Q142" i="11" s="1"/>
  <c r="N142" i="11"/>
  <c r="M142" i="11"/>
  <c r="H142" i="11"/>
  <c r="G142" i="11"/>
  <c r="AB141" i="11"/>
  <c r="AA141" i="11"/>
  <c r="X141" i="11"/>
  <c r="W141" i="11"/>
  <c r="P141" i="11"/>
  <c r="O141" i="11"/>
  <c r="Q141" i="11" s="1"/>
  <c r="N141" i="11"/>
  <c r="M141" i="11"/>
  <c r="H141" i="11"/>
  <c r="G141" i="11"/>
  <c r="AB140" i="11"/>
  <c r="AA140" i="11"/>
  <c r="X140" i="11"/>
  <c r="W140" i="11"/>
  <c r="P140" i="11"/>
  <c r="Q140" i="11" s="1"/>
  <c r="O140" i="11"/>
  <c r="N140" i="11"/>
  <c r="M140" i="11"/>
  <c r="H140" i="11"/>
  <c r="G140" i="11"/>
  <c r="AB139" i="11"/>
  <c r="AA139" i="11"/>
  <c r="X139" i="11"/>
  <c r="W139" i="11"/>
  <c r="Q139" i="11"/>
  <c r="P139" i="11"/>
  <c r="O139" i="11"/>
  <c r="N139" i="11"/>
  <c r="M139" i="11"/>
  <c r="H139" i="11"/>
  <c r="G139" i="11"/>
  <c r="AB138" i="11"/>
  <c r="AA138" i="11"/>
  <c r="X138" i="11"/>
  <c r="W138" i="11"/>
  <c r="P138" i="11"/>
  <c r="O138" i="11"/>
  <c r="Q138" i="11" s="1"/>
  <c r="N138" i="11"/>
  <c r="M138" i="11"/>
  <c r="H138" i="11"/>
  <c r="G138" i="11"/>
  <c r="AB137" i="11"/>
  <c r="AA137" i="11"/>
  <c r="X137" i="11"/>
  <c r="W137" i="11"/>
  <c r="P137" i="11"/>
  <c r="O137" i="11"/>
  <c r="Q137" i="11" s="1"/>
  <c r="N137" i="11"/>
  <c r="M137" i="11"/>
  <c r="H137" i="11"/>
  <c r="G137" i="11"/>
  <c r="AB136" i="11"/>
  <c r="AA136" i="11"/>
  <c r="X136" i="11"/>
  <c r="W136" i="11"/>
  <c r="P136" i="11"/>
  <c r="Q136" i="11" s="1"/>
  <c r="O136" i="11"/>
  <c r="N136" i="11"/>
  <c r="M136" i="11"/>
  <c r="H136" i="11"/>
  <c r="G136" i="11"/>
  <c r="AB135" i="11"/>
  <c r="AA135" i="11"/>
  <c r="X135" i="11"/>
  <c r="W135" i="11"/>
  <c r="Q135" i="11"/>
  <c r="P135" i="11"/>
  <c r="O135" i="11"/>
  <c r="N135" i="11"/>
  <c r="M135" i="11"/>
  <c r="H135" i="11"/>
  <c r="G135" i="11"/>
  <c r="AB134" i="11"/>
  <c r="AA134" i="11"/>
  <c r="X134" i="11"/>
  <c r="W134" i="11"/>
  <c r="P134" i="11"/>
  <c r="O134" i="11"/>
  <c r="Q134" i="11" s="1"/>
  <c r="N134" i="11"/>
  <c r="M134" i="11"/>
  <c r="H134" i="11"/>
  <c r="G134" i="11"/>
  <c r="AB133" i="11"/>
  <c r="AA133" i="11"/>
  <c r="X133" i="11"/>
  <c r="W133" i="11"/>
  <c r="P133" i="11"/>
  <c r="O133" i="11"/>
  <c r="Q133" i="11" s="1"/>
  <c r="N133" i="11"/>
  <c r="M133" i="11"/>
  <c r="H133" i="11"/>
  <c r="G133" i="11"/>
  <c r="AB132" i="11"/>
  <c r="AA132" i="11"/>
  <c r="X132" i="11"/>
  <c r="W132" i="11"/>
  <c r="P132" i="11"/>
  <c r="Q132" i="11" s="1"/>
  <c r="O132" i="11"/>
  <c r="N132" i="11"/>
  <c r="M132" i="11"/>
  <c r="H132" i="11"/>
  <c r="G132" i="11"/>
  <c r="AB131" i="11"/>
  <c r="AA131" i="11"/>
  <c r="X131" i="11"/>
  <c r="W131" i="11"/>
  <c r="Q131" i="11"/>
  <c r="P131" i="11"/>
  <c r="O131" i="11"/>
  <c r="N131" i="11"/>
  <c r="M131" i="11"/>
  <c r="H131" i="11"/>
  <c r="G131" i="11"/>
  <c r="AB130" i="11"/>
  <c r="AA130" i="11"/>
  <c r="X130" i="11"/>
  <c r="W130" i="11"/>
  <c r="P130" i="11"/>
  <c r="O130" i="11"/>
  <c r="Q130" i="11" s="1"/>
  <c r="N130" i="11"/>
  <c r="M130" i="11"/>
  <c r="H130" i="11"/>
  <c r="G130" i="11"/>
  <c r="AB129" i="11"/>
  <c r="AA129" i="11"/>
  <c r="X129" i="11"/>
  <c r="W129" i="11"/>
  <c r="Q129" i="11"/>
  <c r="P129" i="11"/>
  <c r="N129" i="11"/>
  <c r="M129" i="11"/>
  <c r="H129" i="11"/>
  <c r="G129" i="11"/>
  <c r="AB128" i="11"/>
  <c r="AA128" i="11"/>
  <c r="X128" i="11"/>
  <c r="W128" i="11"/>
  <c r="Q128" i="11"/>
  <c r="P128" i="11"/>
  <c r="O128" i="11"/>
  <c r="N128" i="11"/>
  <c r="M128" i="11"/>
  <c r="H128" i="11"/>
  <c r="G128" i="11"/>
  <c r="AB127" i="11"/>
  <c r="AA127" i="11"/>
  <c r="X127" i="11"/>
  <c r="W127" i="11"/>
  <c r="P127" i="11"/>
  <c r="O127" i="11"/>
  <c r="Q127" i="11" s="1"/>
  <c r="N127" i="11"/>
  <c r="M127" i="11"/>
  <c r="H127" i="11"/>
  <c r="G127" i="11"/>
  <c r="AB126" i="11"/>
  <c r="AA126" i="11"/>
  <c r="X126" i="11"/>
  <c r="W126" i="11"/>
  <c r="P126" i="11"/>
  <c r="O126" i="11"/>
  <c r="Q126" i="11" s="1"/>
  <c r="N126" i="11"/>
  <c r="M126" i="11"/>
  <c r="H126" i="11"/>
  <c r="G126" i="11"/>
  <c r="AB125" i="11"/>
  <c r="AA125" i="11"/>
  <c r="X125" i="11"/>
  <c r="W125" i="11"/>
  <c r="P125" i="11"/>
  <c r="Q125" i="11" s="1"/>
  <c r="O125" i="11"/>
  <c r="N125" i="11"/>
  <c r="M125" i="11"/>
  <c r="H125" i="11"/>
  <c r="G125" i="11"/>
  <c r="AB124" i="11"/>
  <c r="AA124" i="11"/>
  <c r="X124" i="11"/>
  <c r="W124" i="11"/>
  <c r="Q124" i="11"/>
  <c r="P124" i="11"/>
  <c r="O124" i="11"/>
  <c r="N124" i="11"/>
  <c r="M124" i="11"/>
  <c r="H124" i="11"/>
  <c r="G124" i="11"/>
  <c r="AB123" i="11"/>
  <c r="AA123" i="11"/>
  <c r="X123" i="11"/>
  <c r="W123" i="11"/>
  <c r="P123" i="11"/>
  <c r="O123" i="11"/>
  <c r="Q123" i="11" s="1"/>
  <c r="N123" i="11"/>
  <c r="M123" i="11"/>
  <c r="H123" i="11"/>
  <c r="G123" i="11"/>
  <c r="AB122" i="11"/>
  <c r="AA122" i="11"/>
  <c r="X122" i="11"/>
  <c r="W122" i="11"/>
  <c r="P122" i="11"/>
  <c r="O122" i="11"/>
  <c r="Q122" i="11" s="1"/>
  <c r="N122" i="11"/>
  <c r="M122" i="11"/>
  <c r="H122" i="11"/>
  <c r="G122" i="11"/>
  <c r="AB121" i="11"/>
  <c r="AA121" i="11"/>
  <c r="X121" i="11"/>
  <c r="W121" i="11"/>
  <c r="P121" i="11"/>
  <c r="Q121" i="11" s="1"/>
  <c r="O121" i="11"/>
  <c r="N121" i="11"/>
  <c r="M121" i="11"/>
  <c r="H121" i="11"/>
  <c r="G121" i="11"/>
  <c r="AB120" i="11"/>
  <c r="AA120" i="11"/>
  <c r="X120" i="11"/>
  <c r="W120" i="11"/>
  <c r="Q120" i="11"/>
  <c r="P120" i="11"/>
  <c r="O120" i="11"/>
  <c r="N120" i="11"/>
  <c r="M120" i="11"/>
  <c r="H120" i="11"/>
  <c r="G120" i="11"/>
  <c r="AB119" i="11"/>
  <c r="AA119" i="11"/>
  <c r="X119" i="11"/>
  <c r="W119" i="11"/>
  <c r="P119" i="11"/>
  <c r="O119" i="11"/>
  <c r="Q119" i="11" s="1"/>
  <c r="N119" i="11"/>
  <c r="M119" i="11"/>
  <c r="H119" i="11"/>
  <c r="G119" i="11"/>
  <c r="AB118" i="11"/>
  <c r="AA118" i="11"/>
  <c r="X118" i="11"/>
  <c r="W118" i="11"/>
  <c r="P118" i="11"/>
  <c r="O118" i="11"/>
  <c r="Q118" i="11" s="1"/>
  <c r="N118" i="11"/>
  <c r="M118" i="11"/>
  <c r="H118" i="11"/>
  <c r="G118" i="11"/>
  <c r="AB117" i="11"/>
  <c r="AA117" i="11"/>
  <c r="X117" i="11"/>
  <c r="W117" i="11"/>
  <c r="P117" i="11"/>
  <c r="Q117" i="11" s="1"/>
  <c r="O117" i="11"/>
  <c r="N117" i="11"/>
  <c r="M117" i="11"/>
  <c r="H117" i="11"/>
  <c r="G117" i="11"/>
  <c r="AB116" i="11"/>
  <c r="AA116" i="11"/>
  <c r="X116" i="11"/>
  <c r="W116" i="11"/>
  <c r="Q116" i="11"/>
  <c r="P116" i="11"/>
  <c r="O116" i="11"/>
  <c r="N116" i="11"/>
  <c r="M116" i="11"/>
  <c r="H116" i="11"/>
  <c r="G116" i="11"/>
  <c r="AB115" i="11"/>
  <c r="AA115" i="11"/>
  <c r="X115" i="11"/>
  <c r="W115" i="11"/>
  <c r="P115" i="11"/>
  <c r="O115" i="11"/>
  <c r="Q115" i="11" s="1"/>
  <c r="N115" i="11"/>
  <c r="M115" i="11"/>
  <c r="H115" i="11"/>
  <c r="G115" i="11"/>
  <c r="AB114" i="11"/>
  <c r="AA114" i="11"/>
  <c r="X114" i="11"/>
  <c r="W114" i="11"/>
  <c r="P114" i="11"/>
  <c r="O114" i="11"/>
  <c r="Q114" i="11" s="1"/>
  <c r="N114" i="11"/>
  <c r="M114" i="11"/>
  <c r="H114" i="11"/>
  <c r="G114" i="11"/>
  <c r="AB113" i="11"/>
  <c r="AA113" i="11"/>
  <c r="X113" i="11"/>
  <c r="W113" i="11"/>
  <c r="P113" i="11"/>
  <c r="Q113" i="11" s="1"/>
  <c r="O113" i="11"/>
  <c r="N113" i="11"/>
  <c r="M113" i="11"/>
  <c r="H113" i="11"/>
  <c r="G113" i="11"/>
  <c r="AB112" i="11"/>
  <c r="AA112" i="11"/>
  <c r="X112" i="11"/>
  <c r="W112" i="11"/>
  <c r="P112" i="11"/>
  <c r="O112" i="11"/>
  <c r="Q112" i="11" s="1"/>
  <c r="N112" i="11"/>
  <c r="M112" i="11"/>
  <c r="H112" i="11"/>
  <c r="G112" i="11"/>
  <c r="AB111" i="11"/>
  <c r="AA111" i="11"/>
  <c r="X111" i="11"/>
  <c r="W111" i="11"/>
  <c r="P111" i="11"/>
  <c r="O111" i="11"/>
  <c r="Q111" i="11" s="1"/>
  <c r="N111" i="11"/>
  <c r="M111" i="11"/>
  <c r="H111" i="11"/>
  <c r="G111" i="11"/>
  <c r="AB110" i="11"/>
  <c r="AA110" i="11"/>
  <c r="X110" i="11"/>
  <c r="W110" i="11"/>
  <c r="Q110" i="11"/>
  <c r="P110" i="11"/>
  <c r="O110" i="11"/>
  <c r="N110" i="11"/>
  <c r="M110" i="11"/>
  <c r="H110" i="11"/>
  <c r="G110" i="11"/>
  <c r="AB109" i="11"/>
  <c r="AA109" i="11"/>
  <c r="X109" i="11"/>
  <c r="W109" i="11"/>
  <c r="P109" i="11"/>
  <c r="O109" i="11"/>
  <c r="Q109" i="11" s="1"/>
  <c r="N109" i="11"/>
  <c r="M109" i="11"/>
  <c r="H109" i="11"/>
  <c r="G109" i="11"/>
  <c r="AB108" i="11"/>
  <c r="AA108" i="11"/>
  <c r="X108" i="11"/>
  <c r="W108" i="11"/>
  <c r="P108" i="11"/>
  <c r="O108" i="11"/>
  <c r="Q108" i="11" s="1"/>
  <c r="N108" i="11"/>
  <c r="M108" i="11"/>
  <c r="H108" i="11"/>
  <c r="G108" i="11"/>
  <c r="AB107" i="11"/>
  <c r="AA107" i="11"/>
  <c r="X107" i="11"/>
  <c r="W107" i="11"/>
  <c r="Q107" i="11"/>
  <c r="P107" i="11"/>
  <c r="O107" i="11"/>
  <c r="N107" i="11"/>
  <c r="M107" i="11"/>
  <c r="H107" i="11"/>
  <c r="G107" i="11"/>
  <c r="AB106" i="11"/>
  <c r="AA106" i="11"/>
  <c r="X106" i="11"/>
  <c r="W106" i="11"/>
  <c r="P106" i="11"/>
  <c r="O106" i="11"/>
  <c r="Q106" i="11" s="1"/>
  <c r="N106" i="11"/>
  <c r="M106" i="11"/>
  <c r="H106" i="11"/>
  <c r="G106" i="11"/>
  <c r="AB105" i="11"/>
  <c r="AA105" i="11"/>
  <c r="X105" i="11"/>
  <c r="W105" i="11"/>
  <c r="P105" i="11"/>
  <c r="O105" i="11"/>
  <c r="Q105" i="11" s="1"/>
  <c r="N105" i="11"/>
  <c r="M105" i="11"/>
  <c r="H105" i="11"/>
  <c r="G105" i="11"/>
  <c r="AB104" i="11"/>
  <c r="AA104" i="11"/>
  <c r="X104" i="11"/>
  <c r="W104" i="11"/>
  <c r="Q104" i="11"/>
  <c r="P104" i="11"/>
  <c r="O104" i="11"/>
  <c r="N104" i="11"/>
  <c r="M104" i="11"/>
  <c r="H104" i="11"/>
  <c r="G104" i="11"/>
  <c r="AB103" i="11"/>
  <c r="AA103" i="11"/>
  <c r="X103" i="11"/>
  <c r="W103" i="11"/>
  <c r="P103" i="11"/>
  <c r="Q103" i="11" s="1"/>
  <c r="O103" i="11"/>
  <c r="N103" i="11"/>
  <c r="M103" i="11"/>
  <c r="H103" i="11"/>
  <c r="G103" i="11"/>
  <c r="AB102" i="11"/>
  <c r="AA102" i="11"/>
  <c r="X102" i="11"/>
  <c r="W102" i="11"/>
  <c r="P102" i="11"/>
  <c r="O102" i="11"/>
  <c r="Q102" i="11" s="1"/>
  <c r="N102" i="11"/>
  <c r="M102" i="11"/>
  <c r="H102" i="11"/>
  <c r="G102" i="11"/>
  <c r="AB101" i="11"/>
  <c r="AA101" i="11"/>
  <c r="X101" i="11"/>
  <c r="W101" i="11"/>
  <c r="P101" i="11"/>
  <c r="O101" i="11"/>
  <c r="Q101" i="11" s="1"/>
  <c r="N101" i="11"/>
  <c r="M101" i="11"/>
  <c r="H101" i="11"/>
  <c r="G101" i="11"/>
  <c r="AB100" i="11"/>
  <c r="AA100" i="11"/>
  <c r="X100" i="11"/>
  <c r="W100" i="11"/>
  <c r="Q100" i="11"/>
  <c r="P100" i="11"/>
  <c r="O100" i="11"/>
  <c r="N100" i="11"/>
  <c r="M100" i="11"/>
  <c r="H100" i="11"/>
  <c r="G100" i="11"/>
  <c r="AB99" i="11"/>
  <c r="AA99" i="11"/>
  <c r="X99" i="11"/>
  <c r="W99" i="11"/>
  <c r="P99" i="11"/>
  <c r="Q99" i="11" s="1"/>
  <c r="O99" i="11"/>
  <c r="N99" i="11"/>
  <c r="M99" i="11"/>
  <c r="H99" i="11"/>
  <c r="G99" i="11"/>
  <c r="AB98" i="11"/>
  <c r="AA98" i="11"/>
  <c r="X98" i="11"/>
  <c r="W98" i="11"/>
  <c r="P98" i="11"/>
  <c r="O98" i="11"/>
  <c r="Q98" i="11" s="1"/>
  <c r="N98" i="11"/>
  <c r="M98" i="11"/>
  <c r="H98" i="11"/>
  <c r="G98" i="11"/>
  <c r="AB97" i="11"/>
  <c r="AA97" i="11"/>
  <c r="X97" i="11"/>
  <c r="W97" i="11"/>
  <c r="P97" i="11"/>
  <c r="O97" i="11"/>
  <c r="Q97" i="11" s="1"/>
  <c r="N97" i="11"/>
  <c r="M97" i="11"/>
  <c r="H97" i="11"/>
  <c r="G97" i="11"/>
  <c r="AB96" i="11"/>
  <c r="AA96" i="11"/>
  <c r="X96" i="11"/>
  <c r="W96" i="11"/>
  <c r="Q96" i="11"/>
  <c r="P96" i="11"/>
  <c r="O96" i="11"/>
  <c r="N96" i="11"/>
  <c r="M96" i="11"/>
  <c r="H96" i="11"/>
  <c r="G96" i="11"/>
  <c r="AB95" i="11"/>
  <c r="AA95" i="11"/>
  <c r="X95" i="11"/>
  <c r="W95" i="11"/>
  <c r="P95" i="11"/>
  <c r="O95" i="11"/>
  <c r="Q95" i="11" s="1"/>
  <c r="N95" i="11"/>
  <c r="M95" i="11"/>
  <c r="H95" i="11"/>
  <c r="G95" i="11"/>
  <c r="AB94" i="11"/>
  <c r="AA94" i="11"/>
  <c r="X94" i="11"/>
  <c r="W94" i="11"/>
  <c r="P94" i="11"/>
  <c r="O94" i="11"/>
  <c r="Q94" i="11" s="1"/>
  <c r="N94" i="11"/>
  <c r="M94" i="11"/>
  <c r="H94" i="11"/>
  <c r="G94" i="11"/>
  <c r="AB93" i="11"/>
  <c r="AA93" i="11"/>
  <c r="X93" i="11"/>
  <c r="W93" i="11"/>
  <c r="Q93" i="11"/>
  <c r="P93" i="11"/>
  <c r="O93" i="11"/>
  <c r="N93" i="11"/>
  <c r="M93" i="11"/>
  <c r="H93" i="11"/>
  <c r="G93" i="11"/>
  <c r="AB92" i="11"/>
  <c r="AA92" i="11"/>
  <c r="X92" i="11"/>
  <c r="W92" i="11"/>
  <c r="P92" i="11"/>
  <c r="Q92" i="11" s="1"/>
  <c r="O92" i="11"/>
  <c r="N92" i="11"/>
  <c r="M92" i="11"/>
  <c r="H92" i="11"/>
  <c r="G92" i="11"/>
  <c r="AB91" i="11"/>
  <c r="AA91" i="11"/>
  <c r="X91" i="11"/>
  <c r="W91" i="11"/>
  <c r="P91" i="11"/>
  <c r="O91" i="11"/>
  <c r="Q91" i="11" s="1"/>
  <c r="N91" i="11"/>
  <c r="M91" i="11"/>
  <c r="H91" i="11"/>
  <c r="G91" i="11"/>
  <c r="AB90" i="11"/>
  <c r="AA90" i="11"/>
  <c r="X90" i="11"/>
  <c r="W90" i="11"/>
  <c r="P90" i="11"/>
  <c r="O90" i="11"/>
  <c r="Q90" i="11" s="1"/>
  <c r="N90" i="11"/>
  <c r="M90" i="11"/>
  <c r="H90" i="11"/>
  <c r="G90" i="11"/>
  <c r="AB89" i="11"/>
  <c r="AA89" i="11"/>
  <c r="X89" i="11"/>
  <c r="W89" i="11"/>
  <c r="Q89" i="11"/>
  <c r="P89" i="11"/>
  <c r="O89" i="11"/>
  <c r="N89" i="11"/>
  <c r="M89" i="11"/>
  <c r="H89" i="11"/>
  <c r="G89" i="11"/>
  <c r="AB88" i="11"/>
  <c r="AA88" i="11"/>
  <c r="X88" i="11"/>
  <c r="W88" i="11"/>
  <c r="P88" i="11"/>
  <c r="Q88" i="11" s="1"/>
  <c r="O88" i="11"/>
  <c r="N88" i="11"/>
  <c r="M88" i="11"/>
  <c r="H88" i="11"/>
  <c r="G88" i="11"/>
  <c r="AB87" i="11"/>
  <c r="AA87" i="11"/>
  <c r="X87" i="11"/>
  <c r="W87" i="11"/>
  <c r="P87" i="11"/>
  <c r="O87" i="11"/>
  <c r="Q87" i="11" s="1"/>
  <c r="N87" i="11"/>
  <c r="M87" i="11"/>
  <c r="H87" i="11"/>
  <c r="G87" i="11"/>
  <c r="AB86" i="11"/>
  <c r="AA86" i="11"/>
  <c r="X86" i="11"/>
  <c r="W86" i="11"/>
  <c r="P86" i="11"/>
  <c r="O86" i="11"/>
  <c r="Q86" i="11" s="1"/>
  <c r="N86" i="11"/>
  <c r="M86" i="11"/>
  <c r="H86" i="11"/>
  <c r="G86" i="11"/>
  <c r="AB85" i="11"/>
  <c r="AA85" i="11"/>
  <c r="X85" i="11"/>
  <c r="W85" i="11"/>
  <c r="Q85" i="11"/>
  <c r="P85" i="11"/>
  <c r="O85" i="11"/>
  <c r="N85" i="11"/>
  <c r="M85" i="11"/>
  <c r="H85" i="11"/>
  <c r="G85" i="11"/>
  <c r="AB84" i="11"/>
  <c r="AA84" i="11"/>
  <c r="X84" i="11"/>
  <c r="W84" i="11"/>
  <c r="P84" i="11"/>
  <c r="Q84" i="11" s="1"/>
  <c r="O84" i="11"/>
  <c r="N84" i="11"/>
  <c r="M84" i="11"/>
  <c r="H84" i="11"/>
  <c r="G84" i="11"/>
  <c r="AB83" i="11"/>
  <c r="AA83" i="11"/>
  <c r="X83" i="11"/>
  <c r="W83" i="11"/>
  <c r="P83" i="11"/>
  <c r="O83" i="11"/>
  <c r="Q83" i="11" s="1"/>
  <c r="N83" i="11"/>
  <c r="M83" i="11"/>
  <c r="H83" i="11"/>
  <c r="G83" i="11"/>
  <c r="AB82" i="11"/>
  <c r="AA82" i="11"/>
  <c r="X82" i="11"/>
  <c r="W82" i="11"/>
  <c r="P82" i="11"/>
  <c r="O82" i="11"/>
  <c r="Q82" i="11" s="1"/>
  <c r="N82" i="11"/>
  <c r="M82" i="11"/>
  <c r="H82" i="11"/>
  <c r="G82" i="11"/>
  <c r="AB81" i="11"/>
  <c r="AA81" i="11"/>
  <c r="X81" i="11"/>
  <c r="W81" i="11"/>
  <c r="Q81" i="11"/>
  <c r="P81" i="11"/>
  <c r="O81" i="11"/>
  <c r="N81" i="11"/>
  <c r="M81" i="11"/>
  <c r="H81" i="11"/>
  <c r="G81" i="11"/>
  <c r="AB80" i="11"/>
  <c r="AA80" i="11"/>
  <c r="X80" i="11"/>
  <c r="W80" i="11"/>
  <c r="P80" i="11"/>
  <c r="Q80" i="11" s="1"/>
  <c r="O80" i="11"/>
  <c r="N80" i="11"/>
  <c r="M80" i="11"/>
  <c r="H80" i="11"/>
  <c r="G80" i="11"/>
  <c r="AB79" i="11"/>
  <c r="AA79" i="11"/>
  <c r="X79" i="11"/>
  <c r="W79" i="11"/>
  <c r="P79" i="11"/>
  <c r="O79" i="11"/>
  <c r="Q79" i="11" s="1"/>
  <c r="N79" i="11"/>
  <c r="M79" i="11"/>
  <c r="H79" i="11"/>
  <c r="G79" i="11"/>
  <c r="AB78" i="11"/>
  <c r="AA78" i="11"/>
  <c r="X78" i="11"/>
  <c r="W78" i="11"/>
  <c r="P78" i="11"/>
  <c r="O78" i="11"/>
  <c r="Q78" i="11" s="1"/>
  <c r="N78" i="11"/>
  <c r="M78" i="11"/>
  <c r="H78" i="11"/>
  <c r="G78" i="11"/>
  <c r="AB77" i="11"/>
  <c r="AA77" i="11"/>
  <c r="X77" i="11"/>
  <c r="W77" i="11"/>
  <c r="Q77" i="11"/>
  <c r="P77" i="11"/>
  <c r="O77" i="11"/>
  <c r="N77" i="11"/>
  <c r="M77" i="11"/>
  <c r="H77" i="11"/>
  <c r="G77" i="11"/>
  <c r="AB76" i="11"/>
  <c r="AA76" i="11"/>
  <c r="X76" i="11"/>
  <c r="W76" i="11"/>
  <c r="P76" i="11"/>
  <c r="Q76" i="11" s="1"/>
  <c r="O76" i="11"/>
  <c r="N76" i="11"/>
  <c r="M76" i="11"/>
  <c r="H76" i="11"/>
  <c r="G76" i="11"/>
  <c r="AB75" i="11"/>
  <c r="AA75" i="11"/>
  <c r="X75" i="11"/>
  <c r="W75" i="11"/>
  <c r="P75" i="11"/>
  <c r="O75" i="11"/>
  <c r="Q75" i="11" s="1"/>
  <c r="N75" i="11"/>
  <c r="M75" i="11"/>
  <c r="H75" i="11"/>
  <c r="G75" i="11"/>
  <c r="AB74" i="11"/>
  <c r="AA74" i="11"/>
  <c r="X74" i="11"/>
  <c r="W74" i="11"/>
  <c r="P74" i="11"/>
  <c r="O74" i="11"/>
  <c r="Q74" i="11" s="1"/>
  <c r="N74" i="11"/>
  <c r="M74" i="11"/>
  <c r="H74" i="11"/>
  <c r="G74" i="11"/>
  <c r="AB73" i="11"/>
  <c r="AA73" i="11"/>
  <c r="X73" i="11"/>
  <c r="W73" i="11"/>
  <c r="Q73" i="11"/>
  <c r="P73" i="11"/>
  <c r="O73" i="11"/>
  <c r="N73" i="11"/>
  <c r="M73" i="11"/>
  <c r="H73" i="11"/>
  <c r="G73" i="11"/>
  <c r="AB72" i="11"/>
  <c r="AA72" i="11"/>
  <c r="X72" i="11"/>
  <c r="W72" i="11"/>
  <c r="P72" i="11"/>
  <c r="Q72" i="11" s="1"/>
  <c r="O72" i="11"/>
  <c r="N72" i="11"/>
  <c r="M72" i="11"/>
  <c r="H72" i="11"/>
  <c r="G72" i="11"/>
  <c r="AB71" i="11"/>
  <c r="AA71" i="11"/>
  <c r="X71" i="11"/>
  <c r="W71" i="11"/>
  <c r="P71" i="11"/>
  <c r="O71" i="11"/>
  <c r="Q71" i="11" s="1"/>
  <c r="N71" i="11"/>
  <c r="M71" i="11"/>
  <c r="H71" i="11"/>
  <c r="G71" i="11"/>
  <c r="AB70" i="11"/>
  <c r="AA70" i="11"/>
  <c r="X70" i="11"/>
  <c r="W70" i="11"/>
  <c r="P70" i="11"/>
  <c r="O70" i="11"/>
  <c r="Q70" i="11" s="1"/>
  <c r="N70" i="11"/>
  <c r="M70" i="11"/>
  <c r="H70" i="11"/>
  <c r="G70" i="11"/>
  <c r="AB69" i="11"/>
  <c r="AA69" i="11"/>
  <c r="X69" i="11"/>
  <c r="W69" i="11"/>
  <c r="Q69" i="11"/>
  <c r="P69" i="11"/>
  <c r="O69" i="11"/>
  <c r="N69" i="11"/>
  <c r="M69" i="11"/>
  <c r="H69" i="11"/>
  <c r="G69" i="11"/>
  <c r="AB68" i="11"/>
  <c r="AA68" i="11"/>
  <c r="X68" i="11"/>
  <c r="W68" i="11"/>
  <c r="P68" i="11"/>
  <c r="Q68" i="11" s="1"/>
  <c r="O68" i="11"/>
  <c r="N68" i="11"/>
  <c r="M68" i="11"/>
  <c r="H68" i="11"/>
  <c r="G68" i="11"/>
  <c r="AB67" i="11"/>
  <c r="AA67" i="11"/>
  <c r="X67" i="11"/>
  <c r="W67" i="11"/>
  <c r="P67" i="11"/>
  <c r="O67" i="11"/>
  <c r="Q67" i="11" s="1"/>
  <c r="N67" i="11"/>
  <c r="M67" i="11"/>
  <c r="H67" i="11"/>
  <c r="G67" i="11"/>
  <c r="AB66" i="11"/>
  <c r="AA66" i="11"/>
  <c r="X66" i="11"/>
  <c r="W66" i="11"/>
  <c r="P66" i="11"/>
  <c r="O66" i="11"/>
  <c r="Q66" i="11" s="1"/>
  <c r="N66" i="11"/>
  <c r="M66" i="11"/>
  <c r="H66" i="11"/>
  <c r="G66" i="11"/>
  <c r="AB65" i="11"/>
  <c r="AA65" i="11"/>
  <c r="X65" i="11"/>
  <c r="W65" i="11"/>
  <c r="Q65" i="11"/>
  <c r="P65" i="11"/>
  <c r="O65" i="11"/>
  <c r="N65" i="11"/>
  <c r="M65" i="11"/>
  <c r="H65" i="11"/>
  <c r="G65" i="11"/>
  <c r="AB64" i="11"/>
  <c r="AA64" i="11"/>
  <c r="X64" i="11"/>
  <c r="W64" i="11"/>
  <c r="P64" i="11"/>
  <c r="Q64" i="11" s="1"/>
  <c r="O64" i="11"/>
  <c r="N64" i="11"/>
  <c r="M64" i="11"/>
  <c r="H64" i="11"/>
  <c r="G64" i="11"/>
  <c r="AB63" i="11"/>
  <c r="AA63" i="11"/>
  <c r="X63" i="11"/>
  <c r="W63" i="11"/>
  <c r="P63" i="11"/>
  <c r="O63" i="11"/>
  <c r="Q63" i="11" s="1"/>
  <c r="N63" i="11"/>
  <c r="M63" i="11"/>
  <c r="H63" i="11"/>
  <c r="G63" i="11"/>
  <c r="AB62" i="11"/>
  <c r="AA62" i="11"/>
  <c r="X62" i="11"/>
  <c r="W62" i="11"/>
  <c r="P62" i="11"/>
  <c r="O62" i="11"/>
  <c r="Q62" i="11" s="1"/>
  <c r="N62" i="11"/>
  <c r="M62" i="11"/>
  <c r="H62" i="11"/>
  <c r="G62" i="11"/>
  <c r="AB61" i="11"/>
  <c r="AA61" i="11"/>
  <c r="X61" i="11"/>
  <c r="W61" i="11"/>
  <c r="Q61" i="11"/>
  <c r="P61" i="11"/>
  <c r="O61" i="11"/>
  <c r="N61" i="11"/>
  <c r="M61" i="11"/>
  <c r="H61" i="11"/>
  <c r="G61" i="11"/>
  <c r="AB60" i="11"/>
  <c r="AA60" i="11"/>
  <c r="X60" i="11"/>
  <c r="W60" i="11"/>
  <c r="P60" i="11"/>
  <c r="Q60" i="11" s="1"/>
  <c r="O60" i="11"/>
  <c r="N60" i="11"/>
  <c r="M60" i="11"/>
  <c r="H60" i="11"/>
  <c r="G60" i="11"/>
  <c r="AB59" i="11"/>
  <c r="AA59" i="11"/>
  <c r="X59" i="11"/>
  <c r="W59" i="11"/>
  <c r="P59" i="11"/>
  <c r="O59" i="11"/>
  <c r="Q59" i="11" s="1"/>
  <c r="N59" i="11"/>
  <c r="M59" i="11"/>
  <c r="H59" i="11"/>
  <c r="G59" i="11"/>
  <c r="AB58" i="11"/>
  <c r="AA58" i="11"/>
  <c r="X58" i="11"/>
  <c r="W58" i="11"/>
  <c r="P58" i="11"/>
  <c r="O58" i="11"/>
  <c r="Q58" i="11" s="1"/>
  <c r="N58" i="11"/>
  <c r="M58" i="11"/>
  <c r="H58" i="11"/>
  <c r="G58" i="11"/>
  <c r="AB57" i="11"/>
  <c r="AA57" i="11"/>
  <c r="X57" i="11"/>
  <c r="W57" i="11"/>
  <c r="Q57" i="11"/>
  <c r="P57" i="11"/>
  <c r="O57" i="11"/>
  <c r="N57" i="11"/>
  <c r="M57" i="11"/>
  <c r="H57" i="11"/>
  <c r="G57" i="11"/>
  <c r="AB56" i="11"/>
  <c r="AA56" i="11"/>
  <c r="X56" i="11"/>
  <c r="W56" i="11"/>
  <c r="P56" i="11"/>
  <c r="Q56" i="11" s="1"/>
  <c r="O56" i="11"/>
  <c r="N56" i="11"/>
  <c r="M56" i="11"/>
  <c r="H56" i="11"/>
  <c r="G56" i="11"/>
  <c r="AB55" i="11"/>
  <c r="AA55" i="11"/>
  <c r="X55" i="11"/>
  <c r="W55" i="11"/>
  <c r="P55" i="11"/>
  <c r="O55" i="11"/>
  <c r="Q55" i="11" s="1"/>
  <c r="N55" i="11"/>
  <c r="M55" i="11"/>
  <c r="H55" i="11"/>
  <c r="G55" i="11"/>
  <c r="AB54" i="11"/>
  <c r="AA54" i="11"/>
  <c r="X54" i="11"/>
  <c r="W54" i="11"/>
  <c r="P54" i="11"/>
  <c r="O54" i="11"/>
  <c r="Q54" i="11" s="1"/>
  <c r="N54" i="11"/>
  <c r="M54" i="11"/>
  <c r="H54" i="11"/>
  <c r="G54" i="11"/>
  <c r="AB53" i="11"/>
  <c r="AA53" i="11"/>
  <c r="X53" i="11"/>
  <c r="W53" i="11"/>
  <c r="Q53" i="11"/>
  <c r="P53" i="11"/>
  <c r="O53" i="11"/>
  <c r="N53" i="11"/>
  <c r="M53" i="11"/>
  <c r="H53" i="11"/>
  <c r="G53" i="11"/>
  <c r="AB52" i="11"/>
  <c r="AA52" i="11"/>
  <c r="X52" i="11"/>
  <c r="W52" i="11"/>
  <c r="P52" i="11"/>
  <c r="Q52" i="11" s="1"/>
  <c r="O52" i="11"/>
  <c r="N52" i="11"/>
  <c r="M52" i="11"/>
  <c r="H52" i="11"/>
  <c r="G52" i="11"/>
  <c r="AB51" i="11"/>
  <c r="AA51" i="11"/>
  <c r="X51" i="11"/>
  <c r="W51" i="11"/>
  <c r="P51" i="11"/>
  <c r="O51" i="11"/>
  <c r="Q51" i="11" s="1"/>
  <c r="N51" i="11"/>
  <c r="M51" i="11"/>
  <c r="H51" i="11"/>
  <c r="G51" i="11"/>
  <c r="AB50" i="11"/>
  <c r="AA50" i="11"/>
  <c r="X50" i="11"/>
  <c r="W50" i="11"/>
  <c r="P50" i="11"/>
  <c r="O50" i="11"/>
  <c r="Q50" i="11" s="1"/>
  <c r="N50" i="11"/>
  <c r="M50" i="11"/>
  <c r="H50" i="11"/>
  <c r="G50" i="11"/>
  <c r="AB49" i="11"/>
  <c r="AA49" i="11"/>
  <c r="X49" i="11"/>
  <c r="W49" i="11"/>
  <c r="Q49" i="11"/>
  <c r="P49" i="11"/>
  <c r="O49" i="11"/>
  <c r="N49" i="11"/>
  <c r="M49" i="11"/>
  <c r="H49" i="11"/>
  <c r="G49" i="11"/>
  <c r="AB48" i="11"/>
  <c r="AA48" i="11"/>
  <c r="X48" i="11"/>
  <c r="W48" i="11"/>
  <c r="P48" i="11"/>
  <c r="Q48" i="11" s="1"/>
  <c r="O48" i="11"/>
  <c r="N48" i="11"/>
  <c r="M48" i="11"/>
  <c r="H48" i="11"/>
  <c r="G48" i="11"/>
  <c r="AB47" i="11"/>
  <c r="AA47" i="11"/>
  <c r="X47" i="11"/>
  <c r="W47" i="11"/>
  <c r="P47" i="11"/>
  <c r="O47" i="11"/>
  <c r="Q47" i="11" s="1"/>
  <c r="N47" i="11"/>
  <c r="M47" i="11"/>
  <c r="H47" i="11"/>
  <c r="G47" i="11"/>
  <c r="AB46" i="11"/>
  <c r="AA46" i="11"/>
  <c r="X46" i="11"/>
  <c r="W46" i="11"/>
  <c r="P46" i="11"/>
  <c r="O46" i="11"/>
  <c r="Q46" i="11" s="1"/>
  <c r="N46" i="11"/>
  <c r="M46" i="11"/>
  <c r="H46" i="11"/>
  <c r="G46" i="11"/>
  <c r="AB45" i="11"/>
  <c r="AA45" i="11"/>
  <c r="X45" i="11"/>
  <c r="W45" i="11"/>
  <c r="Q45" i="11"/>
  <c r="P45" i="11"/>
  <c r="O45" i="11"/>
  <c r="N45" i="11"/>
  <c r="M45" i="11"/>
  <c r="H45" i="11"/>
  <c r="G45" i="11"/>
  <c r="AB44" i="11"/>
  <c r="AA44" i="11"/>
  <c r="X44" i="11"/>
  <c r="W44" i="11"/>
  <c r="P44" i="11"/>
  <c r="Q44" i="11" s="1"/>
  <c r="O44" i="11"/>
  <c r="N44" i="11"/>
  <c r="M44" i="11"/>
  <c r="H44" i="11"/>
  <c r="G44" i="11"/>
  <c r="AB43" i="11"/>
  <c r="AA43" i="11"/>
  <c r="X43" i="11"/>
  <c r="W43" i="11"/>
  <c r="P43" i="11"/>
  <c r="O43" i="11"/>
  <c r="Q43" i="11" s="1"/>
  <c r="N43" i="11"/>
  <c r="M43" i="11"/>
  <c r="H43" i="11"/>
  <c r="G43" i="11"/>
  <c r="AB42" i="11"/>
  <c r="AA42" i="11"/>
  <c r="X42" i="11"/>
  <c r="W42" i="11"/>
  <c r="P42" i="11"/>
  <c r="O42" i="11"/>
  <c r="Q42" i="11" s="1"/>
  <c r="N42" i="11"/>
  <c r="M42" i="11"/>
  <c r="H42" i="11"/>
  <c r="G42" i="11"/>
  <c r="AB41" i="11"/>
  <c r="AA41" i="11"/>
  <c r="X41" i="11"/>
  <c r="W41" i="11"/>
  <c r="Q41" i="11"/>
  <c r="P41" i="11"/>
  <c r="O41" i="11"/>
  <c r="N41" i="11"/>
  <c r="M41" i="11"/>
  <c r="H41" i="11"/>
  <c r="G41" i="11"/>
  <c r="AB40" i="11"/>
  <c r="AA40" i="11"/>
  <c r="X40" i="11"/>
  <c r="W40" i="11"/>
  <c r="P40" i="11"/>
  <c r="Q40" i="11" s="1"/>
  <c r="O40" i="11"/>
  <c r="N40" i="11"/>
  <c r="M40" i="11"/>
  <c r="H40" i="11"/>
  <c r="G40" i="11"/>
  <c r="AB39" i="11"/>
  <c r="AA39" i="11"/>
  <c r="X39" i="11"/>
  <c r="W39" i="11"/>
  <c r="P39" i="11"/>
  <c r="O39" i="11"/>
  <c r="Q39" i="11" s="1"/>
  <c r="N39" i="11"/>
  <c r="M39" i="11"/>
  <c r="H39" i="11"/>
  <c r="G39" i="11"/>
  <c r="AB38" i="11"/>
  <c r="AA38" i="11"/>
  <c r="X38" i="11"/>
  <c r="W38" i="11"/>
  <c r="P38" i="11"/>
  <c r="O38" i="11"/>
  <c r="Q38" i="11" s="1"/>
  <c r="N38" i="11"/>
  <c r="M38" i="11"/>
  <c r="H38" i="11"/>
  <c r="G38" i="11"/>
  <c r="AB37" i="11"/>
  <c r="AA37" i="11"/>
  <c r="X37" i="11"/>
  <c r="W37" i="11"/>
  <c r="Q37" i="11"/>
  <c r="P37" i="11"/>
  <c r="O37" i="11"/>
  <c r="N37" i="11"/>
  <c r="M37" i="11"/>
  <c r="H37" i="11"/>
  <c r="G37" i="11"/>
  <c r="AB36" i="11"/>
  <c r="AA36" i="11"/>
  <c r="X36" i="11"/>
  <c r="W36" i="11"/>
  <c r="P36" i="11"/>
  <c r="Q36" i="11" s="1"/>
  <c r="O36" i="11"/>
  <c r="N36" i="11"/>
  <c r="M36" i="11"/>
  <c r="H36" i="11"/>
  <c r="G36" i="11"/>
  <c r="AB35" i="11"/>
  <c r="AA35" i="11"/>
  <c r="X35" i="11"/>
  <c r="W35" i="11"/>
  <c r="P35" i="11"/>
  <c r="O35" i="11"/>
  <c r="Q35" i="11" s="1"/>
  <c r="N35" i="11"/>
  <c r="M35" i="11"/>
  <c r="H35" i="11"/>
  <c r="G35" i="11"/>
  <c r="AB34" i="11"/>
  <c r="AA34" i="11"/>
  <c r="X34" i="11"/>
  <c r="W34" i="11"/>
  <c r="P34" i="11"/>
  <c r="O34" i="11"/>
  <c r="Q34" i="11" s="1"/>
  <c r="N34" i="11"/>
  <c r="M34" i="11"/>
  <c r="H34" i="11"/>
  <c r="G34" i="11"/>
  <c r="AB33" i="11"/>
  <c r="AA33" i="11"/>
  <c r="X33" i="11"/>
  <c r="W33" i="11"/>
  <c r="Q33" i="11"/>
  <c r="P33" i="11"/>
  <c r="O33" i="11"/>
  <c r="N33" i="11"/>
  <c r="M33" i="11"/>
  <c r="H33" i="11"/>
  <c r="G33" i="11"/>
  <c r="AB32" i="11"/>
  <c r="AA32" i="11"/>
  <c r="X32" i="11"/>
  <c r="W32" i="11"/>
  <c r="P32" i="11"/>
  <c r="Q32" i="11" s="1"/>
  <c r="O32" i="11"/>
  <c r="N32" i="11"/>
  <c r="M32" i="11"/>
  <c r="H32" i="11"/>
  <c r="G32" i="11"/>
  <c r="AB31" i="11"/>
  <c r="AA31" i="11"/>
  <c r="X31" i="11"/>
  <c r="W31" i="11"/>
  <c r="P31" i="11"/>
  <c r="O31" i="11"/>
  <c r="Q31" i="11" s="1"/>
  <c r="N31" i="11"/>
  <c r="M31" i="11"/>
  <c r="H31" i="11"/>
  <c r="G31" i="11"/>
  <c r="AB30" i="11"/>
  <c r="AA30" i="11"/>
  <c r="X30" i="11"/>
  <c r="W30" i="11"/>
  <c r="P30" i="11"/>
  <c r="O30" i="11"/>
  <c r="Q30" i="11" s="1"/>
  <c r="N30" i="11"/>
  <c r="M30" i="11"/>
  <c r="H30" i="11"/>
  <c r="G30" i="11"/>
  <c r="AB29" i="11"/>
  <c r="AA29" i="11"/>
  <c r="X29" i="11"/>
  <c r="W29" i="11"/>
  <c r="Q29" i="11"/>
  <c r="P29" i="11"/>
  <c r="O29" i="11"/>
  <c r="N29" i="11"/>
  <c r="M29" i="11"/>
  <c r="H29" i="11"/>
  <c r="G29" i="11"/>
  <c r="AB28" i="11"/>
  <c r="AA28" i="11"/>
  <c r="X28" i="11"/>
  <c r="W28" i="11"/>
  <c r="P28" i="11"/>
  <c r="Q28" i="11" s="1"/>
  <c r="O28" i="11"/>
  <c r="N28" i="11"/>
  <c r="M28" i="11"/>
  <c r="H28" i="11"/>
  <c r="G28" i="11"/>
  <c r="AB27" i="11"/>
  <c r="AA27" i="11"/>
  <c r="X27" i="11"/>
  <c r="W27" i="11"/>
  <c r="P27" i="11"/>
  <c r="O27" i="11"/>
  <c r="Q27" i="11" s="1"/>
  <c r="N27" i="11"/>
  <c r="M27" i="11"/>
  <c r="H27" i="11"/>
  <c r="G27" i="11"/>
  <c r="AB26" i="11"/>
  <c r="AA26" i="11"/>
  <c r="X26" i="11"/>
  <c r="W26" i="11"/>
  <c r="P26" i="11"/>
  <c r="O26" i="11"/>
  <c r="Q26" i="11" s="1"/>
  <c r="N26" i="11"/>
  <c r="M26" i="11"/>
  <c r="H26" i="11"/>
  <c r="G26" i="11"/>
  <c r="AB25" i="11"/>
  <c r="AA25" i="11"/>
  <c r="X25" i="11"/>
  <c r="W25" i="11"/>
  <c r="Q25" i="11"/>
  <c r="P25" i="11"/>
  <c r="O25" i="11"/>
  <c r="N25" i="11"/>
  <c r="M25" i="11"/>
  <c r="H25" i="11"/>
  <c r="G25" i="11"/>
  <c r="AB24" i="11"/>
  <c r="AA24" i="11"/>
  <c r="X24" i="11"/>
  <c r="W24" i="11"/>
  <c r="P24" i="11"/>
  <c r="Q24" i="11" s="1"/>
  <c r="O24" i="11"/>
  <c r="N24" i="11"/>
  <c r="M24" i="11"/>
  <c r="H24" i="11"/>
  <c r="G24" i="11"/>
  <c r="AB23" i="11"/>
  <c r="AA23" i="11"/>
  <c r="X23" i="11"/>
  <c r="W23" i="11"/>
  <c r="P23" i="11"/>
  <c r="O23" i="11"/>
  <c r="Q23" i="11" s="1"/>
  <c r="N23" i="11"/>
  <c r="M23" i="11"/>
  <c r="H23" i="11"/>
  <c r="G23" i="11"/>
  <c r="AB22" i="11"/>
  <c r="AA22" i="11"/>
  <c r="X22" i="11"/>
  <c r="W22" i="11"/>
  <c r="P22" i="11"/>
  <c r="O22" i="11"/>
  <c r="Q22" i="11" s="1"/>
  <c r="N22" i="11"/>
  <c r="M22" i="11"/>
  <c r="H22" i="11"/>
  <c r="G22" i="11"/>
  <c r="AB21" i="11"/>
  <c r="AA21" i="11"/>
  <c r="X21" i="11"/>
  <c r="W21" i="11"/>
  <c r="Q21" i="11"/>
  <c r="P21" i="11"/>
  <c r="O21" i="11"/>
  <c r="N21" i="11"/>
  <c r="M21" i="11"/>
  <c r="H21" i="11"/>
  <c r="G21" i="11"/>
  <c r="AB20" i="11"/>
  <c r="AA20" i="11"/>
  <c r="X20" i="11"/>
  <c r="W20" i="11"/>
  <c r="P20" i="11"/>
  <c r="Q20" i="11" s="1"/>
  <c r="O20" i="11"/>
  <c r="N20" i="11"/>
  <c r="M20" i="11"/>
  <c r="H20" i="11"/>
  <c r="G20" i="11"/>
  <c r="AB19" i="11"/>
  <c r="AA19" i="11"/>
  <c r="X19" i="11"/>
  <c r="W19" i="11"/>
  <c r="P19" i="11"/>
  <c r="O19" i="11"/>
  <c r="Q19" i="11" s="1"/>
  <c r="N19" i="11"/>
  <c r="M19" i="11"/>
  <c r="H19" i="11"/>
  <c r="G19" i="11"/>
  <c r="AB18" i="11"/>
  <c r="AA18" i="11"/>
  <c r="X18" i="11"/>
  <c r="W18" i="11"/>
  <c r="P18" i="11"/>
  <c r="O18" i="11"/>
  <c r="Q18" i="11" s="1"/>
  <c r="N18" i="11"/>
  <c r="M18" i="11"/>
  <c r="H18" i="11"/>
  <c r="G18" i="11"/>
  <c r="AB17" i="11"/>
  <c r="AA17" i="11"/>
  <c r="X17" i="11"/>
  <c r="W17" i="11"/>
  <c r="Q17" i="11"/>
  <c r="P17" i="11"/>
  <c r="O17" i="11"/>
  <c r="M17" i="11"/>
  <c r="H17" i="11"/>
  <c r="G17" i="11"/>
  <c r="AB16" i="11"/>
  <c r="AA16" i="11"/>
  <c r="X16" i="11"/>
  <c r="W16" i="11"/>
  <c r="P16" i="11"/>
  <c r="O16" i="11"/>
  <c r="Q16" i="11" s="1"/>
  <c r="N16" i="11"/>
  <c r="M16" i="11"/>
  <c r="H16" i="11"/>
  <c r="G16" i="11"/>
  <c r="AB15" i="11"/>
  <c r="AA15" i="11"/>
  <c r="X15" i="11"/>
  <c r="W15" i="11"/>
  <c r="P15" i="11"/>
  <c r="O15" i="11"/>
  <c r="Q15" i="11" s="1"/>
  <c r="N15" i="11"/>
  <c r="M15" i="11"/>
  <c r="H15" i="11"/>
  <c r="G15" i="11"/>
  <c r="AB14" i="11"/>
  <c r="AA14" i="11"/>
  <c r="X14" i="11"/>
  <c r="W14" i="11"/>
  <c r="Q14" i="11"/>
  <c r="P14" i="11"/>
  <c r="O14" i="11"/>
  <c r="N14" i="11"/>
  <c r="M14" i="11"/>
  <c r="H14" i="11"/>
  <c r="G14" i="11"/>
  <c r="AB13" i="11"/>
  <c r="AA13" i="11"/>
  <c r="X13" i="11"/>
  <c r="W13" i="11"/>
  <c r="P13" i="11"/>
  <c r="Q13" i="11" s="1"/>
  <c r="O13" i="11"/>
  <c r="N13" i="11"/>
  <c r="M13" i="11"/>
  <c r="H13" i="11"/>
  <c r="G13" i="11"/>
  <c r="AB12" i="11"/>
  <c r="AA12" i="11"/>
  <c r="X12" i="11"/>
  <c r="W12" i="11"/>
  <c r="P12" i="11"/>
  <c r="O12" i="11"/>
  <c r="Q12" i="11" s="1"/>
  <c r="N12" i="11"/>
  <c r="M12" i="11"/>
  <c r="H12" i="11"/>
  <c r="G12" i="11"/>
  <c r="AB11" i="11"/>
  <c r="AA11" i="11"/>
  <c r="X11" i="11"/>
  <c r="W11" i="11"/>
  <c r="P11" i="11"/>
  <c r="O11" i="11"/>
  <c r="Q11" i="11" s="1"/>
  <c r="N11" i="11"/>
  <c r="M11" i="11"/>
  <c r="H11" i="11"/>
  <c r="G11" i="11"/>
  <c r="AB10" i="11"/>
  <c r="AA10" i="11"/>
  <c r="X10" i="11"/>
  <c r="W10" i="11"/>
  <c r="Q10" i="11"/>
  <c r="P10" i="11"/>
  <c r="O10" i="11"/>
  <c r="N10" i="11"/>
  <c r="M10" i="11"/>
  <c r="H10" i="11"/>
  <c r="G10" i="11"/>
  <c r="AB9" i="11"/>
  <c r="AA9" i="11"/>
  <c r="X9" i="11"/>
  <c r="W9" i="11"/>
  <c r="P9" i="11"/>
  <c r="Q9" i="11" s="1"/>
  <c r="O9" i="11"/>
  <c r="N9" i="11"/>
  <c r="M9" i="11"/>
  <c r="H9" i="11"/>
  <c r="G9" i="11"/>
  <c r="AB8" i="11"/>
  <c r="AA8" i="11"/>
  <c r="X8" i="11"/>
  <c r="W8" i="11"/>
  <c r="P8" i="11"/>
  <c r="O8" i="11"/>
  <c r="Q8" i="11" s="1"/>
  <c r="N8" i="11"/>
  <c r="M8" i="11"/>
  <c r="H8" i="11"/>
  <c r="G8" i="11"/>
  <c r="AB7" i="11"/>
  <c r="AA7" i="11"/>
  <c r="X7" i="11"/>
  <c r="W7" i="11"/>
  <c r="P7" i="11"/>
  <c r="O7" i="11"/>
  <c r="Q7" i="11" s="1"/>
  <c r="N7" i="11"/>
  <c r="M7" i="11"/>
  <c r="H7" i="11"/>
  <c r="G7" i="11"/>
  <c r="AB6" i="11"/>
  <c r="AA6" i="11"/>
  <c r="X6" i="11"/>
  <c r="W6" i="11"/>
  <c r="Q6" i="11"/>
  <c r="P6" i="11"/>
  <c r="O6" i="11"/>
  <c r="N6" i="11"/>
  <c r="M6" i="11"/>
  <c r="H6" i="11"/>
  <c r="G6" i="11"/>
  <c r="AB5" i="11"/>
  <c r="AA5" i="11"/>
  <c r="X5" i="11"/>
  <c r="W5" i="11"/>
  <c r="P5" i="11"/>
  <c r="Q5" i="11" s="1"/>
  <c r="O5" i="11"/>
  <c r="N5" i="11"/>
  <c r="M5" i="11"/>
  <c r="H5" i="11"/>
  <c r="G5" i="11"/>
  <c r="AB4" i="11"/>
  <c r="AA4" i="11"/>
  <c r="X4" i="11"/>
  <c r="W4" i="11"/>
  <c r="P4" i="11"/>
  <c r="O4" i="11"/>
  <c r="Q4" i="11" s="1"/>
  <c r="N4" i="11"/>
  <c r="M4" i="11"/>
  <c r="H4" i="11"/>
  <c r="G4" i="11"/>
  <c r="AB3" i="11"/>
  <c r="AA3" i="11"/>
  <c r="X3" i="11"/>
  <c r="W3" i="11"/>
  <c r="P3" i="11"/>
  <c r="O3" i="11"/>
  <c r="Q3" i="11" s="1"/>
  <c r="N3" i="11"/>
  <c r="M3" i="11"/>
  <c r="H3" i="11"/>
  <c r="G3" i="11"/>
  <c r="AB2" i="11"/>
  <c r="AA2" i="11"/>
  <c r="AA146" i="11" s="1"/>
  <c r="X2" i="11"/>
  <c r="W2" i="11"/>
  <c r="W146" i="11" s="1"/>
  <c r="Q2" i="11"/>
  <c r="P2" i="11"/>
  <c r="O2" i="11"/>
  <c r="N2" i="11"/>
  <c r="M2" i="11"/>
  <c r="M146" i="11" s="1"/>
  <c r="H2" i="11"/>
  <c r="G2" i="11"/>
  <c r="G146" i="11" s="1"/>
  <c r="AN51" i="2"/>
  <c r="AJ51" i="2"/>
  <c r="AF51" i="2"/>
  <c r="AB51" i="2"/>
  <c r="X51" i="2"/>
  <c r="T51" i="2"/>
  <c r="P51" i="2"/>
  <c r="L51" i="2"/>
  <c r="H51" i="2"/>
  <c r="AN50" i="2"/>
  <c r="AJ50" i="2"/>
  <c r="AF50" i="2"/>
  <c r="AB50" i="2"/>
  <c r="X50" i="2"/>
  <c r="T50" i="2"/>
  <c r="P50" i="2"/>
  <c r="L50" i="2"/>
  <c r="H50" i="2"/>
  <c r="AN49" i="2"/>
  <c r="AJ49" i="2"/>
  <c r="AF49" i="2"/>
  <c r="AB49" i="2"/>
  <c r="X49" i="2"/>
  <c r="T49" i="2"/>
  <c r="P49" i="2"/>
  <c r="L49" i="2"/>
  <c r="H49" i="2"/>
  <c r="AN48" i="2"/>
  <c r="AJ48" i="2"/>
  <c r="AF48" i="2"/>
  <c r="AB48" i="2"/>
  <c r="X48" i="2"/>
  <c r="T48" i="2"/>
  <c r="P48" i="2"/>
  <c r="L48" i="2"/>
  <c r="H48" i="2"/>
  <c r="AN47" i="2"/>
  <c r="AJ47" i="2"/>
  <c r="AF47" i="2"/>
  <c r="AB47" i="2"/>
  <c r="X47" i="2"/>
  <c r="T47" i="2"/>
  <c r="P47" i="2"/>
  <c r="L47" i="2"/>
  <c r="H47" i="2"/>
  <c r="AN46" i="2"/>
  <c r="AJ46" i="2"/>
  <c r="AF46" i="2"/>
  <c r="AB46" i="2"/>
  <c r="X46" i="2"/>
  <c r="T46" i="2"/>
  <c r="P46" i="2"/>
  <c r="L46" i="2"/>
  <c r="H46" i="2"/>
  <c r="AN45" i="2"/>
  <c r="AJ45" i="2"/>
  <c r="AF45" i="2"/>
  <c r="AB45" i="2"/>
  <c r="X45" i="2"/>
  <c r="T45" i="2"/>
  <c r="P45" i="2"/>
  <c r="L45" i="2"/>
  <c r="H45" i="2"/>
  <c r="AN44" i="2"/>
  <c r="AJ44" i="2"/>
  <c r="AF44" i="2"/>
  <c r="AB44" i="2"/>
  <c r="X44" i="2"/>
  <c r="T44" i="2"/>
  <c r="P44" i="2"/>
  <c r="L44" i="2"/>
  <c r="H44" i="2"/>
  <c r="AN43" i="2"/>
  <c r="AJ43" i="2"/>
  <c r="AF43" i="2"/>
  <c r="AB43" i="2"/>
  <c r="X43" i="2"/>
  <c r="T43" i="2"/>
  <c r="P43" i="2"/>
  <c r="L43" i="2"/>
  <c r="H43" i="2"/>
  <c r="AN42" i="2"/>
  <c r="AJ42" i="2"/>
  <c r="AF42" i="2"/>
  <c r="AB42" i="2"/>
  <c r="X42" i="2"/>
  <c r="T42" i="2"/>
  <c r="P42" i="2"/>
  <c r="L42" i="2"/>
  <c r="H42" i="2"/>
  <c r="AN41" i="2"/>
  <c r="AJ41" i="2"/>
  <c r="AF41" i="2"/>
  <c r="AB41" i="2"/>
  <c r="X41" i="2"/>
  <c r="T41" i="2"/>
  <c r="P41" i="2"/>
  <c r="L41" i="2"/>
  <c r="H41" i="2"/>
  <c r="AN40" i="2"/>
  <c r="AJ40" i="2"/>
  <c r="AF40" i="2"/>
  <c r="AB40" i="2"/>
  <c r="X40" i="2"/>
  <c r="T40" i="2"/>
  <c r="P40" i="2"/>
  <c r="L40" i="2"/>
  <c r="H40" i="2"/>
  <c r="AN39" i="2"/>
  <c r="AJ39" i="2"/>
  <c r="AF39" i="2"/>
  <c r="AB39" i="2"/>
  <c r="X39" i="2"/>
  <c r="T39" i="2"/>
  <c r="P39" i="2"/>
  <c r="L39" i="2"/>
  <c r="H39" i="2"/>
  <c r="AN38" i="2"/>
  <c r="AJ38" i="2"/>
  <c r="AF38" i="2"/>
  <c r="AB38" i="2"/>
  <c r="X38" i="2"/>
  <c r="T38" i="2"/>
  <c r="P38" i="2"/>
  <c r="L38" i="2"/>
  <c r="H38" i="2"/>
  <c r="AN37" i="2"/>
  <c r="AJ37" i="2"/>
  <c r="AF37" i="2"/>
  <c r="AB37" i="2"/>
  <c r="X37" i="2"/>
  <c r="T37" i="2"/>
  <c r="P37" i="2"/>
  <c r="L37" i="2"/>
  <c r="H37" i="2"/>
  <c r="AN36" i="2"/>
  <c r="AJ36" i="2"/>
  <c r="AF36" i="2"/>
  <c r="AB36" i="2"/>
  <c r="X36" i="2"/>
  <c r="T36" i="2"/>
  <c r="P36" i="2"/>
  <c r="L36" i="2"/>
  <c r="H36" i="2"/>
  <c r="AN35" i="2"/>
  <c r="AJ35" i="2"/>
  <c r="AF35" i="2"/>
  <c r="AB35" i="2"/>
  <c r="X35" i="2"/>
  <c r="T35" i="2"/>
  <c r="P35" i="2"/>
  <c r="L35" i="2"/>
  <c r="H35" i="2"/>
  <c r="AN34" i="2"/>
  <c r="AJ34" i="2"/>
  <c r="AF34" i="2"/>
  <c r="AB34" i="2"/>
  <c r="X34" i="2"/>
  <c r="T34" i="2"/>
  <c r="P34" i="2"/>
  <c r="L34" i="2"/>
  <c r="H34" i="2"/>
  <c r="AN33" i="2"/>
  <c r="AJ33" i="2"/>
  <c r="AF33" i="2"/>
  <c r="AB33" i="2"/>
  <c r="X33" i="2"/>
  <c r="T33" i="2"/>
  <c r="P33" i="2"/>
  <c r="L33" i="2"/>
  <c r="H33" i="2"/>
  <c r="AN32" i="2"/>
  <c r="AJ32" i="2"/>
  <c r="AF32" i="2"/>
  <c r="AB32" i="2"/>
  <c r="X32" i="2"/>
  <c r="T32" i="2"/>
  <c r="P32" i="2"/>
  <c r="L32" i="2"/>
  <c r="H32" i="2"/>
  <c r="AN31" i="2"/>
  <c r="AJ31" i="2"/>
  <c r="AF31" i="2"/>
  <c r="AB31" i="2"/>
  <c r="X31" i="2"/>
  <c r="T31" i="2"/>
  <c r="P31" i="2"/>
  <c r="L31" i="2"/>
  <c r="H31" i="2"/>
  <c r="AN30" i="2"/>
  <c r="AJ30" i="2"/>
  <c r="AF30" i="2"/>
  <c r="AB30" i="2"/>
  <c r="X30" i="2"/>
  <c r="T30" i="2"/>
  <c r="P30" i="2"/>
  <c r="L30" i="2"/>
  <c r="H30" i="2"/>
  <c r="AN29" i="2"/>
  <c r="AJ29" i="2"/>
  <c r="AF29" i="2"/>
  <c r="AB29" i="2"/>
  <c r="X29" i="2"/>
  <c r="T29" i="2"/>
  <c r="P29" i="2"/>
  <c r="L29" i="2"/>
  <c r="H29" i="2"/>
  <c r="AN28" i="2"/>
  <c r="AJ28" i="2"/>
  <c r="AF28" i="2"/>
  <c r="AB28" i="2"/>
  <c r="X28" i="2"/>
  <c r="T28" i="2"/>
  <c r="P28" i="2"/>
  <c r="L28" i="2"/>
  <c r="H28" i="2"/>
  <c r="AN27" i="2"/>
  <c r="AJ27" i="2"/>
  <c r="AF27" i="2"/>
  <c r="AB27" i="2"/>
  <c r="X27" i="2"/>
  <c r="T27" i="2"/>
  <c r="P27" i="2"/>
  <c r="L27" i="2"/>
  <c r="H27" i="2"/>
  <c r="AN26" i="2"/>
  <c r="AJ26" i="2"/>
  <c r="AF26" i="2"/>
  <c r="AB26" i="2"/>
  <c r="X26" i="2"/>
  <c r="T26" i="2"/>
  <c r="P26" i="2"/>
  <c r="L26" i="2"/>
  <c r="H26" i="2"/>
  <c r="AN25" i="2"/>
  <c r="AJ25" i="2"/>
  <c r="AF25" i="2"/>
  <c r="AB25" i="2"/>
  <c r="X25" i="2"/>
  <c r="T25" i="2"/>
  <c r="P25" i="2"/>
  <c r="L25" i="2"/>
  <c r="H25" i="2"/>
  <c r="AN24" i="2"/>
  <c r="AJ24" i="2"/>
  <c r="AF24" i="2"/>
  <c r="AB24" i="2"/>
  <c r="X24" i="2"/>
  <c r="T24" i="2"/>
  <c r="P24" i="2"/>
  <c r="L24" i="2"/>
  <c r="H24" i="2"/>
  <c r="AN23" i="2"/>
  <c r="AJ23" i="2"/>
  <c r="AF23" i="2"/>
  <c r="AB23" i="2"/>
  <c r="X23" i="2"/>
  <c r="T23" i="2"/>
  <c r="P23" i="2"/>
  <c r="L23" i="2"/>
  <c r="H23" i="2"/>
  <c r="AN22" i="2"/>
  <c r="AJ22" i="2"/>
  <c r="AF22" i="2"/>
  <c r="AB22" i="2"/>
  <c r="X22" i="2"/>
  <c r="T22" i="2"/>
  <c r="P22" i="2"/>
  <c r="L22" i="2"/>
  <c r="H22" i="2"/>
  <c r="AN21" i="2"/>
  <c r="AJ21" i="2"/>
  <c r="AF21" i="2"/>
  <c r="AB21" i="2"/>
  <c r="X21" i="2"/>
  <c r="T21" i="2"/>
  <c r="P21" i="2"/>
  <c r="L21" i="2"/>
  <c r="H21" i="2"/>
  <c r="AN20" i="2"/>
  <c r="AJ20" i="2"/>
  <c r="AF20" i="2"/>
  <c r="AB20" i="2"/>
  <c r="X20" i="2"/>
  <c r="T20" i="2"/>
  <c r="P20" i="2"/>
  <c r="L20" i="2"/>
  <c r="H20" i="2"/>
  <c r="AN19" i="2"/>
  <c r="AJ19" i="2"/>
  <c r="AF19" i="2"/>
  <c r="AB19" i="2"/>
  <c r="X19" i="2"/>
  <c r="T19" i="2"/>
  <c r="P19" i="2"/>
  <c r="L19" i="2"/>
  <c r="H19" i="2"/>
  <c r="AN18" i="2"/>
  <c r="AJ18" i="2"/>
  <c r="AF18" i="2"/>
  <c r="AB18" i="2"/>
  <c r="X18" i="2"/>
  <c r="T18" i="2"/>
  <c r="P18" i="2"/>
  <c r="L18" i="2"/>
  <c r="H18" i="2"/>
  <c r="AN17" i="2"/>
  <c r="AJ17" i="2"/>
  <c r="AF17" i="2"/>
  <c r="AB17" i="2"/>
  <c r="X17" i="2"/>
  <c r="T17" i="2"/>
  <c r="P17" i="2"/>
  <c r="L17" i="2"/>
  <c r="H17" i="2"/>
  <c r="AN16" i="2"/>
  <c r="AJ16" i="2"/>
  <c r="AF16" i="2"/>
  <c r="AB16" i="2"/>
  <c r="X16" i="2"/>
  <c r="T16" i="2"/>
  <c r="P16" i="2"/>
  <c r="L16" i="2"/>
  <c r="H16" i="2"/>
  <c r="AN15" i="2"/>
  <c r="AJ15" i="2"/>
  <c r="AF15" i="2"/>
  <c r="AB15" i="2"/>
  <c r="X15" i="2"/>
  <c r="T15" i="2"/>
  <c r="P15" i="2"/>
  <c r="L15" i="2"/>
  <c r="H15" i="2"/>
  <c r="AN14" i="2"/>
  <c r="AJ14" i="2"/>
  <c r="AF14" i="2"/>
  <c r="AB14" i="2"/>
  <c r="X14" i="2"/>
  <c r="T14" i="2"/>
  <c r="P14" i="2"/>
  <c r="L14" i="2"/>
  <c r="H14" i="2"/>
  <c r="AN13" i="2"/>
  <c r="AJ13" i="2"/>
  <c r="AF13" i="2"/>
  <c r="AB13" i="2"/>
  <c r="X13" i="2"/>
  <c r="T13" i="2"/>
  <c r="P13" i="2"/>
  <c r="L13" i="2"/>
  <c r="H13" i="2"/>
  <c r="AN12" i="2"/>
  <c r="AJ12" i="2"/>
  <c r="AF12" i="2"/>
  <c r="AB12" i="2"/>
  <c r="X12" i="2"/>
  <c r="T12" i="2"/>
  <c r="P12" i="2"/>
  <c r="L12" i="2"/>
  <c r="H12" i="2"/>
  <c r="AN11" i="2"/>
  <c r="AJ11" i="2"/>
  <c r="AF11" i="2"/>
  <c r="AB11" i="2"/>
  <c r="X11" i="2"/>
  <c r="T11" i="2"/>
  <c r="P11" i="2"/>
  <c r="L11" i="2"/>
  <c r="H11" i="2"/>
  <c r="AN10" i="2"/>
  <c r="AJ10" i="2"/>
  <c r="AF10" i="2"/>
  <c r="AB10" i="2"/>
  <c r="X10" i="2"/>
  <c r="T10" i="2"/>
  <c r="P10" i="2"/>
  <c r="L10" i="2"/>
  <c r="H10" i="2"/>
  <c r="AN9" i="2"/>
  <c r="AJ9" i="2"/>
  <c r="AF9" i="2"/>
  <c r="AB9" i="2"/>
  <c r="X9" i="2"/>
  <c r="T9" i="2"/>
  <c r="P9" i="2"/>
  <c r="L9" i="2"/>
  <c r="H9" i="2"/>
  <c r="AN8" i="2"/>
  <c r="AJ8" i="2"/>
  <c r="AF8" i="2"/>
  <c r="AB8" i="2"/>
  <c r="X8" i="2"/>
  <c r="T8" i="2"/>
  <c r="P8" i="2"/>
  <c r="L8" i="2"/>
  <c r="H8" i="2"/>
  <c r="AN7" i="2"/>
  <c r="AJ7" i="2"/>
  <c r="AF7" i="2"/>
  <c r="AB7" i="2"/>
  <c r="X7" i="2"/>
  <c r="T7" i="2"/>
  <c r="P7" i="2"/>
  <c r="L7" i="2"/>
  <c r="H7" i="2"/>
  <c r="AN6" i="2"/>
  <c r="AJ6" i="2"/>
  <c r="AF6" i="2"/>
  <c r="AB6" i="2"/>
  <c r="X6" i="2"/>
  <c r="T6" i="2"/>
  <c r="P6" i="2"/>
  <c r="L6" i="2"/>
  <c r="H6" i="2"/>
  <c r="AN5" i="2"/>
  <c r="AJ5" i="2"/>
  <c r="AF5" i="2"/>
  <c r="AB5" i="2"/>
  <c r="X5" i="2"/>
  <c r="T5" i="2"/>
  <c r="P5" i="2"/>
  <c r="L5" i="2"/>
  <c r="H5" i="2"/>
  <c r="AN4" i="2"/>
  <c r="AJ4" i="2"/>
  <c r="AF4" i="2"/>
  <c r="AB4" i="2"/>
  <c r="X4" i="2"/>
  <c r="T4" i="2"/>
  <c r="P4" i="2"/>
  <c r="L4" i="2"/>
  <c r="H4" i="2"/>
  <c r="AN3" i="2"/>
  <c r="AJ3" i="2"/>
  <c r="AF3" i="2"/>
  <c r="AB3" i="2"/>
  <c r="X3" i="2"/>
  <c r="T3" i="2"/>
  <c r="P3" i="2"/>
  <c r="L3" i="2"/>
  <c r="H3" i="2"/>
  <c r="AN2" i="2"/>
  <c r="AJ2" i="2"/>
  <c r="AF2" i="2"/>
  <c r="AB2" i="2"/>
  <c r="X2" i="2"/>
  <c r="T2" i="2"/>
  <c r="P2" i="2"/>
  <c r="L2" i="2"/>
  <c r="H2" i="2"/>
  <c r="AN1" i="2"/>
  <c r="AJ1" i="2"/>
  <c r="AF1" i="2"/>
  <c r="AB1" i="2"/>
  <c r="X1" i="2"/>
  <c r="T1" i="2"/>
  <c r="P1" i="2"/>
  <c r="L1" i="2"/>
  <c r="H1" i="2"/>
  <c r="N146" i="11" l="1"/>
</calcChain>
</file>

<file path=xl/sharedStrings.xml><?xml version="1.0" encoding="utf-8"?>
<sst xmlns="http://schemas.openxmlformats.org/spreadsheetml/2006/main" count="5809" uniqueCount="434">
  <si>
    <t>Effectifs RS 2023</t>
  </si>
  <si>
    <t>Charges administratives</t>
  </si>
  <si>
    <t>Fonctionnement pédagogique</t>
  </si>
  <si>
    <t>Total part enseignement</t>
  </si>
  <si>
    <t>Viabilisation</t>
  </si>
  <si>
    <t>Déduction SRH</t>
  </si>
  <si>
    <t>Entretien et maintenance du bâti</t>
  </si>
  <si>
    <t>Total part bâtiment</t>
  </si>
  <si>
    <t>Base DGF 2025 brute</t>
  </si>
  <si>
    <t>Total socle de base DGF 2025</t>
  </si>
  <si>
    <t>0140004D</t>
  </si>
  <si>
    <t>EN</t>
  </si>
  <si>
    <t>Calvados</t>
  </si>
  <si>
    <t>BAYEUX</t>
  </si>
  <si>
    <t>LG</t>
  </si>
  <si>
    <t>ALAIN CHARTIER</t>
  </si>
  <si>
    <t>€</t>
  </si>
  <si>
    <t>0141274J</t>
  </si>
  <si>
    <t>LPO</t>
  </si>
  <si>
    <t>LYC METIER ARCISSE DE CAUMONT</t>
  </si>
  <si>
    <t>0140013N</t>
  </si>
  <si>
    <t>CAEN</t>
  </si>
  <si>
    <t>LGT</t>
  </si>
  <si>
    <t>MALHERBE</t>
  </si>
  <si>
    <t>0140014P</t>
  </si>
  <si>
    <t>AUGUSTIN FRESNEL</t>
  </si>
  <si>
    <t>0142059M</t>
  </si>
  <si>
    <t>VICTOR HUGO</t>
  </si>
  <si>
    <t>0142107P</t>
  </si>
  <si>
    <t>CHARLES DE GAULLE</t>
  </si>
  <si>
    <t>0142133T</t>
  </si>
  <si>
    <t>LYC METIER DUMONT D'URVILLE - LAPLACE</t>
  </si>
  <si>
    <t>0140017T</t>
  </si>
  <si>
    <t>JEAN ROSTAND</t>
  </si>
  <si>
    <t>0140018U</t>
  </si>
  <si>
    <t>LP</t>
  </si>
  <si>
    <t>VICTOR LÉPINE</t>
  </si>
  <si>
    <t>0140019V</t>
  </si>
  <si>
    <t>CAMILLE CLAUDEL</t>
  </si>
  <si>
    <t>0142120D</t>
  </si>
  <si>
    <t>CONDÉ-EN-NORMANDIE</t>
  </si>
  <si>
    <t>CHARLES TELLIER</t>
  </si>
  <si>
    <t>0140043W</t>
  </si>
  <si>
    <t>DEAUVILLE</t>
  </si>
  <si>
    <t>ANDRÉ MAUROIS</t>
  </si>
  <si>
    <t>0141599M</t>
  </si>
  <si>
    <t>DIVES-SUR-MER</t>
  </si>
  <si>
    <t>JEAN JOORIS</t>
  </si>
  <si>
    <t>0140052F</t>
  </si>
  <si>
    <t>FALAISE</t>
  </si>
  <si>
    <t>GUILLAUME LE CONQUÉRANT</t>
  </si>
  <si>
    <t>0141796B</t>
  </si>
  <si>
    <t>HÉROUVILLE-SAINT-CLAIR</t>
  </si>
  <si>
    <t>SALVADOR ALLENDE</t>
  </si>
  <si>
    <t>0142173L</t>
  </si>
  <si>
    <t>EXP</t>
  </si>
  <si>
    <t>CLE HÉROUVILLE-SAINT-CLAIR</t>
  </si>
  <si>
    <t>0140056K</t>
  </si>
  <si>
    <t>HONFLEUR</t>
  </si>
  <si>
    <t>ALBERT SOREL</t>
  </si>
  <si>
    <t>0142132S</t>
  </si>
  <si>
    <t>IFS</t>
  </si>
  <si>
    <t>LYC METIER FRANÇOIS RABELAIS</t>
  </si>
  <si>
    <t>0140061R</t>
  </si>
  <si>
    <t>LISIEUX</t>
  </si>
  <si>
    <t>MARCEL GAMBIER</t>
  </si>
  <si>
    <t>0141275K</t>
  </si>
  <si>
    <t>LYC METIER PAUL CORNU</t>
  </si>
  <si>
    <t>0141687H</t>
  </si>
  <si>
    <t>MONDEVILLE</t>
  </si>
  <si>
    <t>LYC METIER JULES VERNE</t>
  </si>
  <si>
    <t>0141555P</t>
  </si>
  <si>
    <t>VIRE-NORMANDIE</t>
  </si>
  <si>
    <t>MARIE CURIE</t>
  </si>
  <si>
    <t>0142178S</t>
  </si>
  <si>
    <t>JEAN MERMOZ</t>
  </si>
  <si>
    <t>0500002F</t>
  </si>
  <si>
    <t>Manche</t>
  </si>
  <si>
    <t>AVRANCHES</t>
  </si>
  <si>
    <t>ÉMILE LITTRÉ</t>
  </si>
  <si>
    <t>0501839C</t>
  </si>
  <si>
    <t>CARENTAN-LES-MARAIS</t>
  </si>
  <si>
    <t>SIVARD DE BEAULIEU</t>
  </si>
  <si>
    <t>0501828R</t>
  </si>
  <si>
    <t>CHERBOURG-EN-COTENTIN</t>
  </si>
  <si>
    <t>VICTOR GRIGNARD</t>
  </si>
  <si>
    <t>0500017X</t>
  </si>
  <si>
    <t>ALEXIS DE TOCQUEVILLE</t>
  </si>
  <si>
    <t>0500026G</t>
  </si>
  <si>
    <t>COUTANCES</t>
  </si>
  <si>
    <t>CHARLES FRANÇOIS LEBRUN</t>
  </si>
  <si>
    <t>0502009M</t>
  </si>
  <si>
    <t>LYC METIER THOMAS PESQUET</t>
  </si>
  <si>
    <t>0500032N</t>
  </si>
  <si>
    <t>LYC METIER EDMOND DOUCET</t>
  </si>
  <si>
    <t>0500036T</t>
  </si>
  <si>
    <t>GRANVILLE</t>
  </si>
  <si>
    <t>LYC METIER JULLIOT DE LA MORANDIÈRE</t>
  </si>
  <si>
    <t>0501850P</t>
  </si>
  <si>
    <t>LYC METIER MAURICE MARLAND</t>
  </si>
  <si>
    <t>0500049G</t>
  </si>
  <si>
    <t>MORTAIN-BOCAGE</t>
  </si>
  <si>
    <t>ROBERT DE MORTAIN</t>
  </si>
  <si>
    <t>0500016W</t>
  </si>
  <si>
    <t>JEAN-FRANCOIS MILLET</t>
  </si>
  <si>
    <t>0500087Y</t>
  </si>
  <si>
    <t>SAINT-HILAIRE-DU-HARCOUËT</t>
  </si>
  <si>
    <t>LYC METIER CLAUDE LEHEC</t>
  </si>
  <si>
    <t>0500065Z</t>
  </si>
  <si>
    <t>SAINT-LÔ</t>
  </si>
  <si>
    <t>LE VERRIER</t>
  </si>
  <si>
    <t>0501219D</t>
  </si>
  <si>
    <t>CURIE - COROT</t>
  </si>
  <si>
    <t>0501677B</t>
  </si>
  <si>
    <t>SAUXMARAIS</t>
  </si>
  <si>
    <t>0500082T</t>
  </si>
  <si>
    <t>VALOGNES</t>
  </si>
  <si>
    <t>HENRI CORNAT</t>
  </si>
  <si>
    <t>0610001V</t>
  </si>
  <si>
    <t>Orne</t>
  </si>
  <si>
    <t>ALENÇON</t>
  </si>
  <si>
    <t>ALAIN</t>
  </si>
  <si>
    <t>0610002W</t>
  </si>
  <si>
    <t>MARECHAL LECLERC - MARGUERITE DE NAVARRE</t>
  </si>
  <si>
    <t>0610004Y</t>
  </si>
  <si>
    <t>LYC METIER MARCEL MÉZEN</t>
  </si>
  <si>
    <t>0610006A</t>
  </si>
  <si>
    <t>ARGENTAN</t>
  </si>
  <si>
    <t>MÉZERAY-GABRIEL</t>
  </si>
  <si>
    <t>0610014J</t>
  </si>
  <si>
    <t>DOMFRONT-EN-POIRAIE</t>
  </si>
  <si>
    <t>AUGUSTE CHEVALIER</t>
  </si>
  <si>
    <t>0610021S</t>
  </si>
  <si>
    <t>FLERS</t>
  </si>
  <si>
    <t>JEAN GUÉHENNO</t>
  </si>
  <si>
    <t>0610026X</t>
  </si>
  <si>
    <t>L'AIGLE</t>
  </si>
  <si>
    <t>NAPOLÉON</t>
  </si>
  <si>
    <t>0610018N</t>
  </si>
  <si>
    <t>LA FERTÉ-MACÉ</t>
  </si>
  <si>
    <t>LYC METIER DES ANDAINES</t>
  </si>
  <si>
    <t>0610019P</t>
  </si>
  <si>
    <t>FLORA TRISTAN</t>
  </si>
  <si>
    <t>0611148S</t>
  </si>
  <si>
    <t>MORTAGNE-AU-PERCHE</t>
  </si>
  <si>
    <t>JEAN MONNET</t>
  </si>
  <si>
    <t>0141420T</t>
  </si>
  <si>
    <t>EREA</t>
  </si>
  <si>
    <t>YVONNE GUÉGAN</t>
  </si>
  <si>
    <t>0501232T</t>
  </si>
  <si>
    <t>ROBERT DOISNEAU</t>
  </si>
  <si>
    <t>0610996B</t>
  </si>
  <si>
    <t>LA</t>
  </si>
  <si>
    <t>FERTÉ-MACÉ</t>
  </si>
  <si>
    <t>EREA PIERRE MENDES-FRANCE</t>
  </si>
  <si>
    <t>0270003G</t>
  </si>
  <si>
    <t>Eure</t>
  </si>
  <si>
    <t>BERNAY</t>
  </si>
  <si>
    <t>0270016W</t>
  </si>
  <si>
    <t>EVREUX</t>
  </si>
  <si>
    <t>ARISTIDE BRIAND</t>
  </si>
  <si>
    <t>0271268G</t>
  </si>
  <si>
    <t>0270017X</t>
  </si>
  <si>
    <t>MODESTE LEROY</t>
  </si>
  <si>
    <t>0270051J</t>
  </si>
  <si>
    <t>LYC METIER MODESTE LEROY</t>
  </si>
  <si>
    <t>0270018Y</t>
  </si>
  <si>
    <t>LYC METIER AUGUSTIN HÉBERT</t>
  </si>
  <si>
    <t>0270026G</t>
  </si>
  <si>
    <t>GISORS</t>
  </si>
  <si>
    <t>LOUISE MICHEL</t>
  </si>
  <si>
    <t>0270029K</t>
  </si>
  <si>
    <t>LOUVIERS</t>
  </si>
  <si>
    <t>LYC METIER LES FONTENELLES</t>
  </si>
  <si>
    <t>0270042Z</t>
  </si>
  <si>
    <t>VERNEUIL-D'AVRE</t>
  </si>
  <si>
    <t>ET</t>
  </si>
  <si>
    <t>D'ITON LGT PORTE DE NORMANDIE</t>
  </si>
  <si>
    <t>0271319M</t>
  </si>
  <si>
    <t>D'ITON LP PORTE DE NORMANDIE</t>
  </si>
  <si>
    <t>0270044B</t>
  </si>
  <si>
    <t>VERNON</t>
  </si>
  <si>
    <t>GEORGES DUMÉZIL</t>
  </si>
  <si>
    <t>0270052K</t>
  </si>
  <si>
    <t>0271097W</t>
  </si>
  <si>
    <t>PONT-AUDEMER</t>
  </si>
  <si>
    <t>LYC METIER RISLE-SEINE</t>
  </si>
  <si>
    <t>0271431J</t>
  </si>
  <si>
    <t>JACQUES PRÉVERT</t>
  </si>
  <si>
    <t>0271579V</t>
  </si>
  <si>
    <t>LÉOPOLD SÉDAR SENGHOR</t>
  </si>
  <si>
    <t>0271580W</t>
  </si>
  <si>
    <t>GAILLON</t>
  </si>
  <si>
    <t>ANDRÉ MALRAUX</t>
  </si>
  <si>
    <t>0271581X</t>
  </si>
  <si>
    <t>CLÉMENT ADER</t>
  </si>
  <si>
    <t>0271582Y</t>
  </si>
  <si>
    <t>VAL-DE-REUIL</t>
  </si>
  <si>
    <t>MARC BLOCH</t>
  </si>
  <si>
    <t>0271585B</t>
  </si>
  <si>
    <t>LES ANDELYS</t>
  </si>
  <si>
    <t>JEAN MOULIN</t>
  </si>
  <si>
    <t>0271606Z</t>
  </si>
  <si>
    <t>BRIONNE</t>
  </si>
  <si>
    <t>LYC METIER AUGUSTIN BOISMARD</t>
  </si>
  <si>
    <t>0271634E</t>
  </si>
  <si>
    <t>LYC METIER JEAN-BAPTISTE DECRÉTOT</t>
  </si>
  <si>
    <t>0760005T</t>
  </si>
  <si>
    <t>Seine-Maritime</t>
  </si>
  <si>
    <t>BARENTIN</t>
  </si>
  <si>
    <t>THOMAS CORNEILLE</t>
  </si>
  <si>
    <t>0760007V</t>
  </si>
  <si>
    <t>AUGUSTE BARTHOLDI</t>
  </si>
  <si>
    <t>0762920L</t>
  </si>
  <si>
    <t>BOLBEC</t>
  </si>
  <si>
    <t>LYC METIER PIERRE DE COUBERTIN</t>
  </si>
  <si>
    <t>0760013B</t>
  </si>
  <si>
    <t>PIERRE ET MARIE CURIE</t>
  </si>
  <si>
    <t>0760022L</t>
  </si>
  <si>
    <t>MAROMME</t>
  </si>
  <si>
    <t>LYC METIER BERNARD PALISSY</t>
  </si>
  <si>
    <t>0760023M</t>
  </si>
  <si>
    <t>DIEPPE</t>
  </si>
  <si>
    <t>JEHAN ANGO</t>
  </si>
  <si>
    <t>0760024N</t>
  </si>
  <si>
    <t>ÉMULATION DIEPPOISE</t>
  </si>
  <si>
    <t>0760029U</t>
  </si>
  <si>
    <t>ELBEUF</t>
  </si>
  <si>
    <t>0760030V</t>
  </si>
  <si>
    <t>LYC METIER FERDINAND BUISSON</t>
  </si>
  <si>
    <t>0760032X</t>
  </si>
  <si>
    <t>EU</t>
  </si>
  <si>
    <t>LYC METIER ANGUIER</t>
  </si>
  <si>
    <t>0760035A</t>
  </si>
  <si>
    <t>FÉCAMP</t>
  </si>
  <si>
    <t>GUY DE MAUPASSANT</t>
  </si>
  <si>
    <t>0760036B</t>
  </si>
  <si>
    <t>DESCARTES</t>
  </si>
  <si>
    <t>0762976X</t>
  </si>
  <si>
    <t>LE HAVRE</t>
  </si>
  <si>
    <t>LYC METIER</t>
  </si>
  <si>
    <t>0760052U</t>
  </si>
  <si>
    <t>FRANÇOIS 1ER</t>
  </si>
  <si>
    <t>0760054W</t>
  </si>
  <si>
    <t>PORTE OCÉANE</t>
  </si>
  <si>
    <t>0762765T</t>
  </si>
  <si>
    <t>LYC METIER ANTOINE-LAURENT</t>
  </si>
  <si>
    <t>0760056Y</t>
  </si>
  <si>
    <t>LT</t>
  </si>
  <si>
    <t>JULES SIEGFRIED</t>
  </si>
  <si>
    <t>0760132F</t>
  </si>
  <si>
    <t>LYC METIER JULES</t>
  </si>
  <si>
    <t>0760062E</t>
  </si>
  <si>
    <t>0760174B</t>
  </si>
  <si>
    <t>CLAUDE MONET</t>
  </si>
  <si>
    <t>0761322Z</t>
  </si>
  <si>
    <t>0760072R</t>
  </si>
  <si>
    <t>LILLEBONNE</t>
  </si>
  <si>
    <t>0760076V</t>
  </si>
  <si>
    <t>MONTIVILLIERS</t>
  </si>
  <si>
    <t>JEAN PRÉVOST</t>
  </si>
  <si>
    <t>0760082B</t>
  </si>
  <si>
    <t>OFFRANVILLE</t>
  </si>
  <si>
    <t>LYC METIER JEAN ROSTAND</t>
  </si>
  <si>
    <t>0760087G</t>
  </si>
  <si>
    <t>LE PETIT-QUEVILLY</t>
  </si>
  <si>
    <t>LYC METIER COLBERT</t>
  </si>
  <si>
    <t>0760088H</t>
  </si>
  <si>
    <t>ELISA LEMONNIER</t>
  </si>
  <si>
    <t>0760090K</t>
  </si>
  <si>
    <t>ROUEN</t>
  </si>
  <si>
    <t>PIERRE CORNEILLE</t>
  </si>
  <si>
    <t>0760091L</t>
  </si>
  <si>
    <t>JEANNE D'ARC</t>
  </si>
  <si>
    <t>0760093N</t>
  </si>
  <si>
    <t>CAMILLE SAINT-SAËNS</t>
  </si>
  <si>
    <t>0760095R</t>
  </si>
  <si>
    <t>BLAISE PASCAL</t>
  </si>
  <si>
    <t>0760096S</t>
  </si>
  <si>
    <t>GUSTAVE FLAUBERT</t>
  </si>
  <si>
    <t>0760142S</t>
  </si>
  <si>
    <t>0760109F</t>
  </si>
  <si>
    <t>SOTTEVILLE-LÈS-ROUEN</t>
  </si>
  <si>
    <t>LES BRUYÈRES</t>
  </si>
  <si>
    <t>0760110G</t>
  </si>
  <si>
    <t>MARCEL SEMBAT</t>
  </si>
  <si>
    <t>0760146W</t>
  </si>
  <si>
    <t>LYC METIER MARCEL SEMBAT</t>
  </si>
  <si>
    <t>0760114L</t>
  </si>
  <si>
    <t>LE TRÉPORT</t>
  </si>
  <si>
    <t>LE HURLE-VENT</t>
  </si>
  <si>
    <t>0761742F</t>
  </si>
  <si>
    <t>LE GRAND-QUEVILLY</t>
  </si>
  <si>
    <t>VAL DE SEINE</t>
  </si>
  <si>
    <t>0760145V</t>
  </si>
  <si>
    <t>0762169V</t>
  </si>
  <si>
    <t>PABLO NERUDA</t>
  </si>
  <si>
    <t>0762600N</t>
  </si>
  <si>
    <t>FORGES-LÈS-EAUX</t>
  </si>
  <si>
    <t>EDOUARD DELAMARE DEBOUTTEVILLE</t>
  </si>
  <si>
    <t>0762601P</t>
  </si>
  <si>
    <t>NEUFCHÂTEL-EN-BRAY</t>
  </si>
  <si>
    <t>GEORGES BRASSENS</t>
  </si>
  <si>
    <t>0762602R</t>
  </si>
  <si>
    <t>LYC METIER DES</t>
  </si>
  <si>
    <t>CANTONS</t>
  </si>
  <si>
    <t>-</t>
  </si>
  <si>
    <t>GRIEU</t>
  </si>
  <si>
    <t>0762836V</t>
  </si>
  <si>
    <t>GRAND-COURONNE</t>
  </si>
  <si>
    <t>FERNAND LÉGER</t>
  </si>
  <si>
    <t>0762879S</t>
  </si>
  <si>
    <t>DÉVILLE-LÈS-ROUEN</t>
  </si>
  <si>
    <t>VALLÉE DU CAILLY</t>
  </si>
  <si>
    <t>0762880T</t>
  </si>
  <si>
    <t>YVETOT</t>
  </si>
  <si>
    <t>RAYMOND QUENEAU</t>
  </si>
  <si>
    <t>0762911B</t>
  </si>
  <si>
    <t>FRANQUEVILLE-SAINT-PIERRE</t>
  </si>
  <si>
    <t>LYC METIER GALILÉE</t>
  </si>
  <si>
    <t>0762953X</t>
  </si>
  <si>
    <t>SAINT-VALERY-EN-CAUX</t>
  </si>
  <si>
    <t>DE LA CÔTE D'ALBÂTRE</t>
  </si>
  <si>
    <t>0762964J</t>
  </si>
  <si>
    <t>SAINT-ÉTIENNE-DU-ROUVRAY</t>
  </si>
  <si>
    <t>LYC METIER LE CORBUSIER</t>
  </si>
  <si>
    <t>0763002A</t>
  </si>
  <si>
    <t>DU GOLF</t>
  </si>
  <si>
    <t>0763237F</t>
  </si>
  <si>
    <t>CANTELEU</t>
  </si>
  <si>
    <t>LYC METIER GEORGES BAPTISTE</t>
  </si>
  <si>
    <t>0762081Z</t>
  </si>
  <si>
    <t>MAURICE GENEVOIX</t>
  </si>
  <si>
    <t>0762211R</t>
  </si>
  <si>
    <t>FRANÇOISE DOLTO</t>
  </si>
  <si>
    <t>0760904V</t>
  </si>
  <si>
    <t>ERPD</t>
  </si>
  <si>
    <t>LOUIS PERGAUD</t>
  </si>
  <si>
    <t>0760058A</t>
  </si>
  <si>
    <t>SCHUMAN-PERRET</t>
  </si>
  <si>
    <t>0271911F</t>
  </si>
  <si>
    <t>BOURG-ACHARD</t>
  </si>
  <si>
    <t>BROGLIE</t>
  </si>
  <si>
    <t>0141112H</t>
  </si>
  <si>
    <t>AGRI</t>
  </si>
  <si>
    <t>SAINT-PIERRE-EN-AUGE</t>
  </si>
  <si>
    <t>LEGTA</t>
  </si>
  <si>
    <t>LE ROBILLARD</t>
  </si>
  <si>
    <t>0141421U</t>
  </si>
  <si>
    <t>LPA</t>
  </si>
  <si>
    <t>LES CHAMPS DE</t>
  </si>
  <si>
    <t>0501213X</t>
  </si>
  <si>
    <t>NATURE COUTANCES</t>
  </si>
  <si>
    <t>0501234V</t>
  </si>
  <si>
    <t>DE LA BAIE</t>
  </si>
  <si>
    <t>0500060U</t>
  </si>
  <si>
    <t>PONT-HÉBERT</t>
  </si>
  <si>
    <t>SAINT-LÔ THÈRE</t>
  </si>
  <si>
    <t>0610746E</t>
  </si>
  <si>
    <t>0610790C</t>
  </si>
  <si>
    <t>SÉES</t>
  </si>
  <si>
    <t>AUGUSTE LOUTREUIL</t>
  </si>
  <si>
    <t>0271107G</t>
  </si>
  <si>
    <t>HORTI-PÔLE EVREUX</t>
  </si>
  <si>
    <t>0271016H</t>
  </si>
  <si>
    <t>MESNILS-SUR-ITON</t>
  </si>
  <si>
    <t>ÉDOUARD DE CHAMBRAY</t>
  </si>
  <si>
    <t>0271108H</t>
  </si>
  <si>
    <t>LE NEUBOURG</t>
  </si>
  <si>
    <t>GILBERT MARTIN</t>
  </si>
  <si>
    <t>0761315S</t>
  </si>
  <si>
    <t>AGRICOLE ET AGROALIMENTAIRE D'YVETOT</t>
  </si>
  <si>
    <t>0761767H</t>
  </si>
  <si>
    <t>BRÉMONTIER-MERVAL</t>
  </si>
  <si>
    <t>DU PAYS DE BRAY</t>
  </si>
  <si>
    <t>0763004C</t>
  </si>
  <si>
    <t>ENVERMEU</t>
  </si>
  <si>
    <t>DU BOIS</t>
  </si>
  <si>
    <t>0501599S</t>
  </si>
  <si>
    <t>MER</t>
  </si>
  <si>
    <t>LPMA</t>
  </si>
  <si>
    <t>DANIEL RIGOLET</t>
  </si>
  <si>
    <t>0762735K</t>
  </si>
  <si>
    <t>LPM</t>
  </si>
  <si>
    <t>ANITA CONTI</t>
  </si>
  <si>
    <t>#VALUE!</t>
  </si>
  <si>
    <t>UAI_1</t>
  </si>
  <si>
    <t>MIN</t>
  </si>
  <si>
    <t>DEPT</t>
  </si>
  <si>
    <t>VILLE</t>
  </si>
  <si>
    <t>Type EPLE</t>
  </si>
  <si>
    <t>Nom EPLE</t>
  </si>
  <si>
    <t>PIERRE MENDES-FRANCE</t>
  </si>
  <si>
    <t>VERNEUIL-D'AVRE ET D'ITON</t>
  </si>
  <si>
    <t>PORTE DE NORMANDIE</t>
  </si>
  <si>
    <t xml:space="preserve"> RISLE-SEINE</t>
  </si>
  <si>
    <t>FRANCOISE DE GRACE</t>
  </si>
  <si>
    <t>LYC METIER ANTOINE-LAURENT LAVOISIER</t>
  </si>
  <si>
    <t>JULES LECESNE</t>
  </si>
  <si>
    <t>DES 4 CANTONS GRIEU</t>
  </si>
  <si>
    <t>LES CHAMPS DE TRACY</t>
  </si>
  <si>
    <t>DE LA BAIE DU MONT ST MICHEL</t>
  </si>
  <si>
    <t>Effectifs RS 2022</t>
  </si>
  <si>
    <t>Base DGF 2024 brute</t>
  </si>
  <si>
    <t>LYC METIER DUMONT D'URVILLE – LAPLACE</t>
  </si>
  <si>
    <t>CURIE- corot</t>
  </si>
  <si>
    <t>MARECHAL LECLERC</t>
  </si>
  <si>
    <t>LYC METIER FRANÇOISE DE GRÂCE</t>
  </si>
  <si>
    <t>LYC METIER JULES SIEGFRIED</t>
  </si>
  <si>
    <t>LYC METIER JULES LE CESNE</t>
  </si>
  <si>
    <t>LYC METIER DES 4 CANTONS GRIEU</t>
  </si>
  <si>
    <t>DE LA BAIE DU MONT SAINT MICHEL</t>
  </si>
  <si>
    <t>AGRICOLE ET AGROALIMENTAIRE D'YVETOT484</t>
  </si>
  <si>
    <t>Variation effectifs RS 2023 – 2022</t>
  </si>
  <si>
    <t>Variation effectifs RS 2023 – 2022 (en %)</t>
  </si>
  <si>
    <t>Charges administratives 2025</t>
  </si>
  <si>
    <t>Fonctionnement pédagogique 2025</t>
  </si>
  <si>
    <t>Total part enseignement 2025</t>
  </si>
  <si>
    <t>Total part enseignement 2024</t>
  </si>
  <si>
    <t>Variation total part enseignement 2025 – 2024</t>
  </si>
  <si>
    <t>Variation total part enseignement 2025 – 2024 (en %)</t>
  </si>
  <si>
    <t>Part enseignement par élève 2025</t>
  </si>
  <si>
    <t>Part enseignement par élève 2024</t>
  </si>
  <si>
    <t>Evolution part enseignement par élève   2024 – 2025 (en %)</t>
  </si>
  <si>
    <t>Viabilisation 2025</t>
  </si>
  <si>
    <t>Déduction SRH 2025</t>
  </si>
  <si>
    <t>Entretien et maintenance du bâti 2025</t>
  </si>
  <si>
    <t>Total part bâtiment 2025</t>
  </si>
  <si>
    <t>Total part bâtiment 2024</t>
  </si>
  <si>
    <t>Variation total part bâtiment 2025 – 2024</t>
  </si>
  <si>
    <t>Variation total part bâtiment 2025 – 2024 (en %)</t>
  </si>
  <si>
    <t>Variation base DGF brute  2025 – 2024</t>
  </si>
  <si>
    <t>Variation base DGF brute  2025 – 2024 (en %)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</si>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</sst>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&quot;[$€-40C];[Red]&quot;-&quot;#,##0&quot; &quot;[$€-40C]"/>
    <numFmt numFmtId="165" formatCode="#,##0.00&quot; &quot;[$€-40C];[Red]&quot;-&quot;#,##0.00&quot; &quot;[$€-40C]"/>
  </numFmts>
  <fonts count="19" x14ac:knownFonts="1">
    <font>
      <sz val="11"/>
      <color theme="1"/>
      <name val="Liberation Sans"/>
      <family val="2"/>
    </font>
    <font>
      <sz val="11"/>
      <color theme="1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i/>
      <sz val="16"/>
      <color theme="1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i/>
      <u/>
      <sz val="11"/>
      <color theme="1"/>
      <name val="Liberation Sans"/>
      <family val="2"/>
    </font>
    <font>
      <b/>
      <i/>
      <u/>
      <sz val="10"/>
      <color rgb="FF000000"/>
      <name val="Liberation Sans"/>
      <family val="2"/>
    </font>
    <font>
      <sz val="8"/>
      <color theme="1"/>
      <name val="Liberation Sans"/>
      <family val="2"/>
    </font>
    <font>
      <sz val="11"/>
      <color rgb="FF000000"/>
      <name val="Liberation Sans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66FFFF"/>
        <bgColor rgb="FF66FFFF"/>
      </patternFill>
    </fill>
    <fill>
      <patternFill patternType="solid">
        <fgColor theme="5" tint="0.39997558519241921"/>
        <bgColor rgb="FFFF3333"/>
      </patternFill>
    </fill>
    <fill>
      <patternFill patternType="solid">
        <fgColor theme="9" tint="0.39997558519241921"/>
        <bgColor rgb="FFFF66CC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0" fontId="14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>
      <alignment horizontal="center"/>
    </xf>
    <xf numFmtId="0" fontId="9" fillId="0" borderId="0"/>
    <xf numFmtId="0" fontId="10" fillId="0" borderId="0"/>
    <xf numFmtId="0" fontId="11" fillId="0" borderId="0"/>
    <xf numFmtId="0" fontId="8" fillId="0" borderId="0">
      <alignment horizontal="center" textRotation="90"/>
    </xf>
    <xf numFmtId="0" fontId="12" fillId="0" borderId="0"/>
    <xf numFmtId="0" fontId="13" fillId="8" borderId="0"/>
    <xf numFmtId="0" fontId="15" fillId="0" borderId="0"/>
    <xf numFmtId="0" fontId="16" fillId="0" borderId="0"/>
    <xf numFmtId="165" fontId="15" fillId="0" borderId="0"/>
    <xf numFmtId="0" fontId="1" fillId="0" borderId="0"/>
    <xf numFmtId="0" fontId="1" fillId="0" borderId="0"/>
    <xf numFmtId="0" fontId="4" fillId="0" borderId="0"/>
  </cellStyleXfs>
  <cellXfs count="31">
    <xf numFmtId="0" fontId="0" fillId="0" borderId="0" xfId="0"/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4" fontId="0" fillId="0" borderId="0" xfId="0" applyNumberFormat="1"/>
    <xf numFmtId="0" fontId="17" fillId="0" borderId="2" xfId="0" applyFont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2" fontId="17" fillId="9" borderId="2" xfId="0" applyNumberFormat="1" applyFont="1" applyFill="1" applyBorder="1" applyAlignment="1">
      <alignment horizontal="center" vertical="center" wrapText="1"/>
    </xf>
    <xf numFmtId="2" fontId="17" fillId="10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9" borderId="2" xfId="0" applyFill="1" applyBorder="1"/>
    <xf numFmtId="0" fontId="0" fillId="10" borderId="2" xfId="0" applyFill="1" applyBorder="1"/>
    <xf numFmtId="164" fontId="0" fillId="0" borderId="2" xfId="0" applyNumberFormat="1" applyBorder="1"/>
    <xf numFmtId="164" fontId="0" fillId="9" borderId="2" xfId="0" applyNumberFormat="1" applyFill="1" applyBorder="1"/>
    <xf numFmtId="164" fontId="0" fillId="10" borderId="2" xfId="0" applyNumberFormat="1" applyFill="1" applyBorder="1"/>
    <xf numFmtId="165" fontId="0" fillId="9" borderId="2" xfId="0" applyNumberFormat="1" applyFill="1" applyBorder="1"/>
    <xf numFmtId="165" fontId="0" fillId="10" borderId="2" xfId="0" applyNumberFormat="1" applyFill="1" applyBorder="1"/>
    <xf numFmtId="164" fontId="18" fillId="0" borderId="2" xfId="0" applyNumberFormat="1" applyFont="1" applyBorder="1"/>
    <xf numFmtId="0" fontId="0" fillId="9" borderId="0" xfId="0" applyFill="1"/>
    <xf numFmtId="0" fontId="0" fillId="10" borderId="0" xfId="0" applyFill="1"/>
    <xf numFmtId="2" fontId="0" fillId="9" borderId="0" xfId="0" applyNumberFormat="1" applyFill="1"/>
    <xf numFmtId="2" fontId="0" fillId="10" borderId="0" xfId="0" applyNumberFormat="1" applyFill="1"/>
    <xf numFmtId="2" fontId="17" fillId="11" borderId="2" xfId="0" applyNumberFormat="1" applyFont="1" applyFill="1" applyBorder="1" applyAlignment="1">
      <alignment horizontal="center" vertical="center" wrapText="1"/>
    </xf>
    <xf numFmtId="2" fontId="0" fillId="11" borderId="2" xfId="0" applyNumberFormat="1" applyFill="1" applyBorder="1"/>
    <xf numFmtId="2" fontId="0" fillId="11" borderId="0" xfId="0" applyNumberFormat="1" applyFill="1"/>
    <xf numFmtId="0" fontId="17" fillId="11" borderId="2" xfId="0" applyFont="1" applyFill="1" applyBorder="1" applyAlignment="1">
      <alignment horizontal="center" vertical="center" wrapText="1"/>
    </xf>
    <xf numFmtId="0" fontId="0" fillId="11" borderId="0" xfId="0" applyFill="1"/>
    <xf numFmtId="0" fontId="17" fillId="12" borderId="2" xfId="0" applyFont="1" applyFill="1" applyBorder="1" applyAlignment="1">
      <alignment horizontal="center" vertical="center" wrapText="1"/>
    </xf>
    <xf numFmtId="0" fontId="0" fillId="12" borderId="2" xfId="0" applyFill="1" applyBorder="1"/>
    <xf numFmtId="0" fontId="0" fillId="13" borderId="2" xfId="0" applyFill="1" applyBorder="1"/>
    <xf numFmtId="0" fontId="0" fillId="12" borderId="0" xfId="0" applyFill="1"/>
  </cellXfs>
  <cellStyles count="23">
    <cellStyle name="Accent" xfId="2" xr:uid="{192CBF6D-7919-4104-A63C-D0E4974C730C}"/>
    <cellStyle name="Accent 1" xfId="3" xr:uid="{C839B400-4A6D-4D0C-9E3D-0B3A5468D37B}"/>
    <cellStyle name="Accent 2" xfId="4" xr:uid="{8E346AC1-8304-48EC-836D-564DF0F8C822}"/>
    <cellStyle name="Accent 3" xfId="5" xr:uid="{EA4181FF-8CD3-419C-AA26-E6E3B3FC070B}"/>
    <cellStyle name="Bad" xfId="6" xr:uid="{D1773A0E-9A0F-4A76-BFC3-B09A29D0E449}"/>
    <cellStyle name="Error" xfId="7" xr:uid="{08B18624-7278-465F-84D3-219021DC4962}"/>
    <cellStyle name="Footnote" xfId="8" xr:uid="{720D388B-9448-4847-87E0-E3D83FFEB2E1}"/>
    <cellStyle name="Good" xfId="9" xr:uid="{E5D4D579-13AA-49FF-8511-2368B08E94B0}"/>
    <cellStyle name="Heading" xfId="10" xr:uid="{9F3A631B-85B5-45B0-800A-17961CA67ABC}"/>
    <cellStyle name="Heading (user)" xfId="11" xr:uid="{2DE61180-055A-4F1C-AE93-42811F0FC594}"/>
    <cellStyle name="Heading 1" xfId="12" xr:uid="{6A11667A-D728-4F91-882B-7DA5616A3230}"/>
    <cellStyle name="Heading 2" xfId="13" xr:uid="{9175CA4A-582D-4064-878C-725570D5222B}"/>
    <cellStyle name="Heading1" xfId="14" xr:uid="{82A1AB8A-4361-4018-9C3B-15A73D3EC994}"/>
    <cellStyle name="Hyperlink" xfId="15" xr:uid="{4CC77170-8868-492A-9FB4-0053EE44ECF2}"/>
    <cellStyle name="Neutral" xfId="16" xr:uid="{54CFFDA1-E459-487E-827F-3706D601C9A7}"/>
    <cellStyle name="Normal" xfId="0" builtinId="0" customBuiltin="1"/>
    <cellStyle name="Note" xfId="1" builtinId="10" customBuiltin="1"/>
    <cellStyle name="Result" xfId="17" xr:uid="{269D110B-5480-468C-9ECE-859E49576866}"/>
    <cellStyle name="Result (user)" xfId="18" xr:uid="{2E2CB230-7081-44EA-BEDD-5DE17F2F5A62}"/>
    <cellStyle name="Result2" xfId="19" xr:uid="{2AF2C435-3E5D-4A1F-8268-AD46C7B66BEB}"/>
    <cellStyle name="Status" xfId="20" xr:uid="{5975F8D4-B908-4B3D-82E5-2C7778C82523}"/>
    <cellStyle name="Text" xfId="21" xr:uid="{D9AD6E27-B674-4647-87EA-56EF572AF0C1}"/>
    <cellStyle name="Warning" xfId="22" xr:uid="{26FE31A1-DDBE-43B8-B569-374452ABD2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7C15D-FA1A-4B05-BE14-4707C01C8C26}">
  <dimension ref="G1:AH1"/>
  <sheetViews>
    <sheetView workbookViewId="0"/>
  </sheetViews>
  <sheetFormatPr baseColWidth="10" defaultRowHeight="14.25" x14ac:dyDescent="0.2"/>
  <cols>
    <col min="1" max="1" width="9.25" customWidth="1"/>
    <col min="2" max="2" width="3.75" customWidth="1"/>
    <col min="3" max="3" width="12.625" customWidth="1"/>
    <col min="4" max="4" width="17.375" customWidth="1"/>
    <col min="5" max="5" width="6.125" customWidth="1"/>
    <col min="6" max="6" width="22.75" customWidth="1"/>
    <col min="7" max="7" width="7.625" customWidth="1"/>
    <col min="8" max="10" width="4.625" customWidth="1"/>
    <col min="11" max="37" width="4.125" customWidth="1"/>
    <col min="38" max="38" width="2.375" customWidth="1"/>
    <col min="39" max="1023" width="10.625" customWidth="1"/>
  </cols>
  <sheetData>
    <row r="1" spans="7:34" s="1" customFormat="1" ht="61.9" customHeight="1" x14ac:dyDescent="0.2">
      <c r="G1" s="1" t="s">
        <v>0</v>
      </c>
      <c r="H1" s="2" t="s">
        <v>1</v>
      </c>
      <c r="I1" s="2"/>
      <c r="J1" s="2"/>
      <c r="K1" s="2" t="s">
        <v>2</v>
      </c>
      <c r="L1" s="2"/>
      <c r="M1" s="2"/>
      <c r="N1" s="2" t="s">
        <v>3</v>
      </c>
      <c r="O1" s="2"/>
      <c r="P1" s="2"/>
      <c r="Q1" s="2" t="s">
        <v>4</v>
      </c>
      <c r="R1" s="2"/>
      <c r="S1" s="2"/>
      <c r="T1" s="2" t="s">
        <v>5</v>
      </c>
      <c r="U1" s="2"/>
      <c r="V1" s="2"/>
      <c r="W1" s="2" t="s">
        <v>6</v>
      </c>
      <c r="X1" s="2"/>
      <c r="Y1" s="2"/>
      <c r="Z1" s="2" t="s">
        <v>7</v>
      </c>
      <c r="AA1" s="2"/>
      <c r="AB1" s="2"/>
      <c r="AC1" s="2" t="s">
        <v>8</v>
      </c>
      <c r="AD1" s="2"/>
      <c r="AE1" s="2"/>
      <c r="AF1" s="2" t="s">
        <v>9</v>
      </c>
      <c r="AG1" s="2"/>
      <c r="AH1" s="2"/>
    </row>
  </sheetData>
  <mergeCells count="9">
    <mergeCell ref="Z1:AB1"/>
    <mergeCell ref="AC1:AE1"/>
    <mergeCell ref="AF1:AH1"/>
    <mergeCell ref="H1:J1"/>
    <mergeCell ref="K1:M1"/>
    <mergeCell ref="N1:P1"/>
    <mergeCell ref="Q1:S1"/>
    <mergeCell ref="T1:V1"/>
    <mergeCell ref="W1:Y1"/>
  </mergeCells>
  <pageMargins left="0" right="0" top="0.39370078740157483" bottom="0.39370078740157483" header="0" footer="0"/>
  <headerFooter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07105-D82E-4910-AB69-2CA77AB37022}">
  <dimension ref="A2:N145"/>
  <sheetViews>
    <sheetView workbookViewId="0"/>
  </sheetViews>
  <sheetFormatPr baseColWidth="10" defaultRowHeight="14.25" x14ac:dyDescent="0.2"/>
  <cols>
    <col min="1" max="3" width="10.75" customWidth="1"/>
    <col min="4" max="4" width="40.75" customWidth="1"/>
    <col min="5" max="14" width="10.75" customWidth="1"/>
  </cols>
  <sheetData>
    <row r="2" spans="1:14" ht="31.5" x14ac:dyDescent="0.2">
      <c r="A2" s="1" t="s">
        <v>388</v>
      </c>
      <c r="B2" s="1" t="s">
        <v>389</v>
      </c>
      <c r="C2" s="1" t="s">
        <v>390</v>
      </c>
      <c r="D2" s="1" t="s">
        <v>391</v>
      </c>
      <c r="E2" s="1" t="s">
        <v>0</v>
      </c>
      <c r="F2" s="1" t="s">
        <v>1</v>
      </c>
      <c r="G2" s="1" t="s">
        <v>2</v>
      </c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  <c r="N2" s="1" t="s">
        <v>9</v>
      </c>
    </row>
    <row r="3" spans="1:14" x14ac:dyDescent="0.2">
      <c r="A3" t="s">
        <v>12</v>
      </c>
      <c r="B3" t="s">
        <v>13</v>
      </c>
      <c r="C3" t="s">
        <v>14</v>
      </c>
      <c r="D3" t="s">
        <v>15</v>
      </c>
      <c r="E3">
        <v>594</v>
      </c>
      <c r="F3" s="3">
        <v>52432</v>
      </c>
      <c r="G3" s="3">
        <v>17820</v>
      </c>
      <c r="H3" s="3">
        <v>70252</v>
      </c>
      <c r="I3" s="3">
        <v>163433</v>
      </c>
      <c r="J3" s="3">
        <v>-45963</v>
      </c>
      <c r="K3" s="3">
        <v>36226</v>
      </c>
      <c r="L3" s="3">
        <v>153695</v>
      </c>
      <c r="M3" s="3">
        <v>223947</v>
      </c>
      <c r="N3" s="3">
        <v>223947</v>
      </c>
    </row>
    <row r="4" spans="1:14" x14ac:dyDescent="0.2">
      <c r="A4" t="s">
        <v>12</v>
      </c>
      <c r="B4" t="s">
        <v>13</v>
      </c>
      <c r="C4" t="s">
        <v>18</v>
      </c>
      <c r="D4" t="s">
        <v>19</v>
      </c>
      <c r="E4">
        <v>903</v>
      </c>
      <c r="F4" s="3">
        <v>67152</v>
      </c>
      <c r="G4" s="3">
        <v>170570</v>
      </c>
      <c r="H4" s="3">
        <v>237722</v>
      </c>
      <c r="I4" s="3">
        <v>352360</v>
      </c>
      <c r="J4" s="3">
        <v>-48209</v>
      </c>
      <c r="K4" s="3">
        <v>106081</v>
      </c>
      <c r="L4" s="3">
        <v>410231</v>
      </c>
      <c r="M4" s="3">
        <v>647953</v>
      </c>
      <c r="N4" s="3">
        <v>647953</v>
      </c>
    </row>
    <row r="5" spans="1:14" x14ac:dyDescent="0.2">
      <c r="A5" t="s">
        <v>12</v>
      </c>
      <c r="B5" t="s">
        <v>21</v>
      </c>
      <c r="C5" t="s">
        <v>22</v>
      </c>
      <c r="D5" t="s">
        <v>23</v>
      </c>
      <c r="E5">
        <v>2092</v>
      </c>
      <c r="F5" s="3">
        <v>83680</v>
      </c>
      <c r="G5" s="3">
        <v>101260</v>
      </c>
      <c r="H5" s="3">
        <v>184940</v>
      </c>
      <c r="I5" s="3">
        <v>673455</v>
      </c>
      <c r="J5" s="3">
        <v>-122111</v>
      </c>
      <c r="K5" s="3">
        <v>121633</v>
      </c>
      <c r="L5" s="3">
        <v>672977</v>
      </c>
      <c r="M5" s="3">
        <v>857917</v>
      </c>
      <c r="N5" s="3">
        <v>857917</v>
      </c>
    </row>
    <row r="6" spans="1:14" x14ac:dyDescent="0.2">
      <c r="A6" t="s">
        <v>12</v>
      </c>
      <c r="B6" t="s">
        <v>21</v>
      </c>
      <c r="C6" t="s">
        <v>22</v>
      </c>
      <c r="D6" t="s">
        <v>25</v>
      </c>
      <c r="E6">
        <v>1254</v>
      </c>
      <c r="F6" s="3">
        <v>73447</v>
      </c>
      <c r="G6" s="3">
        <v>37620</v>
      </c>
      <c r="H6" s="3">
        <v>111067</v>
      </c>
      <c r="I6" s="3">
        <v>242405</v>
      </c>
      <c r="J6" s="3">
        <v>-55323</v>
      </c>
      <c r="K6" s="3">
        <v>91658</v>
      </c>
      <c r="L6" s="3">
        <v>278740</v>
      </c>
      <c r="M6" s="3">
        <v>389807</v>
      </c>
      <c r="N6" s="3">
        <v>389807</v>
      </c>
    </row>
    <row r="7" spans="1:14" x14ac:dyDescent="0.2">
      <c r="A7" t="s">
        <v>12</v>
      </c>
      <c r="B7" t="s">
        <v>21</v>
      </c>
      <c r="C7" t="s">
        <v>14</v>
      </c>
      <c r="D7" t="s">
        <v>27</v>
      </c>
      <c r="E7">
        <v>896</v>
      </c>
      <c r="F7" s="3">
        <v>66913</v>
      </c>
      <c r="G7" s="3">
        <v>60080</v>
      </c>
      <c r="H7" s="3">
        <v>126993</v>
      </c>
      <c r="I7" s="3">
        <v>216340</v>
      </c>
      <c r="J7" s="3">
        <v>-43700</v>
      </c>
      <c r="K7" s="3">
        <v>49444</v>
      </c>
      <c r="L7" s="3">
        <v>222084</v>
      </c>
      <c r="M7" s="3">
        <v>349077</v>
      </c>
      <c r="N7" s="3">
        <v>349077</v>
      </c>
    </row>
    <row r="8" spans="1:14" x14ac:dyDescent="0.2">
      <c r="A8" t="s">
        <v>12</v>
      </c>
      <c r="B8" t="s">
        <v>21</v>
      </c>
      <c r="C8" t="s">
        <v>14</v>
      </c>
      <c r="D8" t="s">
        <v>29</v>
      </c>
      <c r="E8">
        <v>754</v>
      </c>
      <c r="F8" s="3">
        <v>61127</v>
      </c>
      <c r="G8" s="3">
        <v>22620</v>
      </c>
      <c r="H8" s="3">
        <v>83747</v>
      </c>
      <c r="I8" s="3">
        <v>103376</v>
      </c>
      <c r="J8" s="3">
        <v>-27420</v>
      </c>
      <c r="K8" s="3">
        <v>32276</v>
      </c>
      <c r="L8" s="3">
        <v>108232</v>
      </c>
      <c r="M8" s="3">
        <v>191979</v>
      </c>
      <c r="N8" s="3">
        <v>191979</v>
      </c>
    </row>
    <row r="9" spans="1:14" x14ac:dyDescent="0.2">
      <c r="A9" t="s">
        <v>12</v>
      </c>
      <c r="B9" t="s">
        <v>21</v>
      </c>
      <c r="C9" t="s">
        <v>18</v>
      </c>
      <c r="D9" t="s">
        <v>31</v>
      </c>
      <c r="E9">
        <v>1989</v>
      </c>
      <c r="F9" s="3">
        <v>99450</v>
      </c>
      <c r="G9" s="3">
        <v>240480</v>
      </c>
      <c r="H9" s="3">
        <v>339930</v>
      </c>
      <c r="I9" s="3">
        <v>569451</v>
      </c>
      <c r="J9" s="3">
        <v>-110969</v>
      </c>
      <c r="K9" s="3">
        <v>155776</v>
      </c>
      <c r="L9" s="3">
        <v>614259</v>
      </c>
      <c r="M9" s="3">
        <v>954189</v>
      </c>
      <c r="N9" s="3">
        <v>954189</v>
      </c>
    </row>
    <row r="10" spans="1:14" x14ac:dyDescent="0.2">
      <c r="A10" t="s">
        <v>12</v>
      </c>
      <c r="B10" t="s">
        <v>21</v>
      </c>
      <c r="C10" t="s">
        <v>22</v>
      </c>
      <c r="D10" t="s">
        <v>33</v>
      </c>
      <c r="E10">
        <v>1770</v>
      </c>
      <c r="F10" s="3">
        <v>70800</v>
      </c>
      <c r="G10" s="3">
        <v>114700</v>
      </c>
      <c r="H10" s="3">
        <v>185500</v>
      </c>
      <c r="I10" s="3">
        <v>347474</v>
      </c>
      <c r="J10" s="3">
        <v>-76826</v>
      </c>
      <c r="K10" s="3">
        <v>91419</v>
      </c>
      <c r="L10" s="3">
        <v>362067</v>
      </c>
      <c r="M10" s="3">
        <v>547567</v>
      </c>
      <c r="N10" s="3">
        <v>547567</v>
      </c>
    </row>
    <row r="11" spans="1:14" x14ac:dyDescent="0.2">
      <c r="A11" t="s">
        <v>12</v>
      </c>
      <c r="B11" t="s">
        <v>21</v>
      </c>
      <c r="C11" t="s">
        <v>35</v>
      </c>
      <c r="D11" t="s">
        <v>36</v>
      </c>
      <c r="E11">
        <v>528</v>
      </c>
      <c r="F11" s="3">
        <v>48175</v>
      </c>
      <c r="G11" s="3">
        <v>79040</v>
      </c>
      <c r="H11" s="3">
        <v>127215</v>
      </c>
      <c r="I11" s="3">
        <v>122229</v>
      </c>
      <c r="J11" s="3">
        <v>-23549</v>
      </c>
      <c r="K11" s="3">
        <v>38588</v>
      </c>
      <c r="L11" s="3">
        <v>137269</v>
      </c>
      <c r="M11" s="3">
        <v>264484</v>
      </c>
      <c r="N11" s="3">
        <v>264484</v>
      </c>
    </row>
    <row r="12" spans="1:14" x14ac:dyDescent="0.2">
      <c r="A12" t="s">
        <v>12</v>
      </c>
      <c r="B12" t="s">
        <v>21</v>
      </c>
      <c r="C12" t="s">
        <v>35</v>
      </c>
      <c r="D12" t="s">
        <v>38</v>
      </c>
      <c r="E12">
        <v>502</v>
      </c>
      <c r="F12" s="3">
        <v>46390</v>
      </c>
      <c r="G12" s="3">
        <v>44360</v>
      </c>
      <c r="H12" s="3">
        <v>90750</v>
      </c>
      <c r="I12" s="3">
        <v>138234</v>
      </c>
      <c r="J12" s="3">
        <v>-19613</v>
      </c>
      <c r="K12" s="3">
        <v>35003</v>
      </c>
      <c r="L12" s="3">
        <v>153624</v>
      </c>
      <c r="M12" s="3">
        <v>244374</v>
      </c>
      <c r="N12" s="3">
        <v>244374</v>
      </c>
    </row>
    <row r="13" spans="1:14" x14ac:dyDescent="0.2">
      <c r="A13" t="s">
        <v>12</v>
      </c>
      <c r="B13" t="s">
        <v>40</v>
      </c>
      <c r="C13" t="s">
        <v>18</v>
      </c>
      <c r="D13" t="s">
        <v>41</v>
      </c>
      <c r="E13">
        <v>531</v>
      </c>
      <c r="F13" s="3">
        <v>48377</v>
      </c>
      <c r="G13" s="3">
        <v>70430</v>
      </c>
      <c r="H13" s="3">
        <v>118807</v>
      </c>
      <c r="I13" s="3">
        <v>264535</v>
      </c>
      <c r="J13" s="3">
        <v>-46233</v>
      </c>
      <c r="K13" s="3">
        <v>58940</v>
      </c>
      <c r="L13" s="3">
        <v>277242</v>
      </c>
      <c r="M13" s="3">
        <v>396049</v>
      </c>
      <c r="N13" s="3">
        <v>396049</v>
      </c>
    </row>
    <row r="14" spans="1:14" x14ac:dyDescent="0.2">
      <c r="A14" t="s">
        <v>12</v>
      </c>
      <c r="B14" t="s">
        <v>43</v>
      </c>
      <c r="C14" t="s">
        <v>14</v>
      </c>
      <c r="D14" t="s">
        <v>44</v>
      </c>
      <c r="E14">
        <v>650</v>
      </c>
      <c r="F14" s="3">
        <v>55738</v>
      </c>
      <c r="G14" s="3">
        <v>24800</v>
      </c>
      <c r="H14" s="3">
        <v>80538</v>
      </c>
      <c r="I14" s="3">
        <v>230461</v>
      </c>
      <c r="J14" s="3">
        <v>-20803</v>
      </c>
      <c r="K14" s="3">
        <v>40859</v>
      </c>
      <c r="L14" s="3">
        <v>250517</v>
      </c>
      <c r="M14" s="3">
        <v>331055</v>
      </c>
      <c r="N14" s="3">
        <v>331055</v>
      </c>
    </row>
    <row r="15" spans="1:14" x14ac:dyDescent="0.2">
      <c r="A15" t="s">
        <v>12</v>
      </c>
      <c r="B15" t="s">
        <v>46</v>
      </c>
      <c r="C15" t="s">
        <v>35</v>
      </c>
      <c r="D15" t="s">
        <v>47</v>
      </c>
      <c r="E15">
        <v>253</v>
      </c>
      <c r="F15" s="3">
        <v>26215</v>
      </c>
      <c r="G15" s="3">
        <v>63870</v>
      </c>
      <c r="H15" s="3">
        <v>90085</v>
      </c>
      <c r="I15" s="3">
        <v>256086</v>
      </c>
      <c r="J15" s="3">
        <v>-19180</v>
      </c>
      <c r="K15" s="3">
        <v>61906</v>
      </c>
      <c r="L15" s="3">
        <v>298812</v>
      </c>
      <c r="M15" s="3">
        <v>388897</v>
      </c>
      <c r="N15" s="3">
        <v>388897</v>
      </c>
    </row>
    <row r="16" spans="1:14" x14ac:dyDescent="0.2">
      <c r="A16" t="s">
        <v>12</v>
      </c>
      <c r="B16" t="s">
        <v>49</v>
      </c>
      <c r="C16" t="s">
        <v>18</v>
      </c>
      <c r="D16" t="s">
        <v>50</v>
      </c>
      <c r="E16">
        <v>902</v>
      </c>
      <c r="F16" s="3">
        <v>76138</v>
      </c>
      <c r="G16" s="3">
        <v>56660</v>
      </c>
      <c r="H16" s="3">
        <v>132798</v>
      </c>
      <c r="I16" s="3">
        <v>329981</v>
      </c>
      <c r="J16" s="3">
        <v>-44406</v>
      </c>
      <c r="K16" s="3">
        <v>83875</v>
      </c>
      <c r="L16" s="3">
        <v>369450</v>
      </c>
      <c r="M16" s="3">
        <v>502248</v>
      </c>
      <c r="N16" s="3">
        <v>502248</v>
      </c>
    </row>
    <row r="17" spans="1:14" x14ac:dyDescent="0.2">
      <c r="A17" t="s">
        <v>12</v>
      </c>
      <c r="B17" t="s">
        <v>52</v>
      </c>
      <c r="C17" t="s">
        <v>22</v>
      </c>
      <c r="D17" t="s">
        <v>53</v>
      </c>
      <c r="E17">
        <v>1213</v>
      </c>
      <c r="F17" s="3">
        <v>73283</v>
      </c>
      <c r="G17" s="3">
        <v>36390</v>
      </c>
      <c r="H17" s="3">
        <v>109673</v>
      </c>
      <c r="I17" s="3">
        <v>142385</v>
      </c>
      <c r="J17" s="3">
        <v>-40455</v>
      </c>
      <c r="K17" s="3">
        <v>55049</v>
      </c>
      <c r="L17" s="3">
        <v>156979</v>
      </c>
      <c r="M17" s="3">
        <v>266652</v>
      </c>
      <c r="N17" s="3">
        <v>266652</v>
      </c>
    </row>
    <row r="18" spans="1:14" x14ac:dyDescent="0.2">
      <c r="A18" t="s">
        <v>12</v>
      </c>
      <c r="B18" t="s">
        <v>52</v>
      </c>
      <c r="C18" t="s">
        <v>55</v>
      </c>
      <c r="D18" t="s">
        <v>56</v>
      </c>
      <c r="E18">
        <v>146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14105</v>
      </c>
      <c r="L18" s="3">
        <v>14105</v>
      </c>
      <c r="M18" s="3">
        <v>14105</v>
      </c>
      <c r="N18" s="3">
        <v>14105</v>
      </c>
    </row>
    <row r="19" spans="1:14" x14ac:dyDescent="0.2">
      <c r="A19" t="s">
        <v>12</v>
      </c>
      <c r="B19" t="s">
        <v>58</v>
      </c>
      <c r="C19" t="s">
        <v>18</v>
      </c>
      <c r="D19" t="s">
        <v>59</v>
      </c>
      <c r="E19">
        <v>483</v>
      </c>
      <c r="F19" s="3">
        <v>45047</v>
      </c>
      <c r="G19" s="3">
        <v>34110</v>
      </c>
      <c r="H19" s="3">
        <v>79157</v>
      </c>
      <c r="I19" s="3">
        <v>193818</v>
      </c>
      <c r="J19" s="3">
        <v>-24069</v>
      </c>
      <c r="K19" s="3">
        <v>43314</v>
      </c>
      <c r="L19" s="3">
        <v>213062</v>
      </c>
      <c r="M19" s="3">
        <v>292219</v>
      </c>
      <c r="N19" s="3">
        <v>292219</v>
      </c>
    </row>
    <row r="20" spans="1:14" x14ac:dyDescent="0.2">
      <c r="A20" t="s">
        <v>12</v>
      </c>
      <c r="B20" t="s">
        <v>61</v>
      </c>
      <c r="C20" t="s">
        <v>18</v>
      </c>
      <c r="D20" t="s">
        <v>62</v>
      </c>
      <c r="E20">
        <v>557</v>
      </c>
      <c r="F20" s="3">
        <v>50094</v>
      </c>
      <c r="G20" s="3">
        <v>171800</v>
      </c>
      <c r="H20" s="3">
        <v>221894</v>
      </c>
      <c r="I20" s="3">
        <v>326811</v>
      </c>
      <c r="J20" s="3">
        <v>-32149</v>
      </c>
      <c r="K20" s="3">
        <v>89349</v>
      </c>
      <c r="L20" s="3">
        <v>384012</v>
      </c>
      <c r="M20" s="3">
        <v>605906</v>
      </c>
      <c r="N20" s="3">
        <v>605906</v>
      </c>
    </row>
    <row r="21" spans="1:14" x14ac:dyDescent="0.2">
      <c r="A21" t="s">
        <v>12</v>
      </c>
      <c r="B21" t="s">
        <v>64</v>
      </c>
      <c r="C21" t="s">
        <v>14</v>
      </c>
      <c r="D21" t="s">
        <v>65</v>
      </c>
      <c r="E21">
        <v>672</v>
      </c>
      <c r="F21" s="3">
        <v>56959</v>
      </c>
      <c r="G21" s="3">
        <v>20160</v>
      </c>
      <c r="H21" s="3">
        <v>77119</v>
      </c>
      <c r="I21" s="3">
        <v>112163</v>
      </c>
      <c r="J21" s="3">
        <v>-14916</v>
      </c>
      <c r="K21" s="3">
        <v>37856</v>
      </c>
      <c r="L21" s="3">
        <v>135103</v>
      </c>
      <c r="M21" s="3">
        <v>212222</v>
      </c>
      <c r="N21" s="3">
        <v>212222</v>
      </c>
    </row>
    <row r="22" spans="1:14" x14ac:dyDescent="0.2">
      <c r="A22" t="s">
        <v>12</v>
      </c>
      <c r="B22" t="s">
        <v>64</v>
      </c>
      <c r="C22" t="s">
        <v>18</v>
      </c>
      <c r="D22" t="s">
        <v>67</v>
      </c>
      <c r="E22">
        <v>953</v>
      </c>
      <c r="F22" s="3">
        <v>68726</v>
      </c>
      <c r="G22" s="3">
        <v>145050</v>
      </c>
      <c r="H22" s="3">
        <v>213776</v>
      </c>
      <c r="I22" s="3">
        <v>544951</v>
      </c>
      <c r="J22" s="3">
        <v>-44542</v>
      </c>
      <c r="K22" s="3">
        <v>129787</v>
      </c>
      <c r="L22" s="3">
        <v>630196</v>
      </c>
      <c r="M22" s="3">
        <v>843972</v>
      </c>
      <c r="N22" s="3">
        <v>843972</v>
      </c>
    </row>
    <row r="23" spans="1:14" x14ac:dyDescent="0.2">
      <c r="A23" t="s">
        <v>12</v>
      </c>
      <c r="B23" t="s">
        <v>69</v>
      </c>
      <c r="C23" t="s">
        <v>18</v>
      </c>
      <c r="D23" t="s">
        <v>70</v>
      </c>
      <c r="E23">
        <v>574</v>
      </c>
      <c r="F23" s="3">
        <v>51184</v>
      </c>
      <c r="G23" s="3">
        <v>135740</v>
      </c>
      <c r="H23" s="3">
        <v>186924</v>
      </c>
      <c r="I23" s="3">
        <v>467203</v>
      </c>
      <c r="J23" s="3">
        <v>-35301</v>
      </c>
      <c r="K23" s="3">
        <v>114585</v>
      </c>
      <c r="L23" s="3">
        <v>546487</v>
      </c>
      <c r="M23" s="3">
        <v>733411</v>
      </c>
      <c r="N23" s="3">
        <v>733411</v>
      </c>
    </row>
    <row r="24" spans="1:14" x14ac:dyDescent="0.2">
      <c r="A24" t="s">
        <v>12</v>
      </c>
      <c r="B24" t="s">
        <v>72</v>
      </c>
      <c r="C24" t="s">
        <v>22</v>
      </c>
      <c r="D24" t="s">
        <v>73</v>
      </c>
      <c r="E24">
        <v>896</v>
      </c>
      <c r="F24" s="3">
        <v>66913</v>
      </c>
      <c r="G24" s="3">
        <v>45780</v>
      </c>
      <c r="H24" s="3">
        <v>112693</v>
      </c>
      <c r="I24" s="3">
        <v>304581</v>
      </c>
      <c r="J24" s="3">
        <v>-56310</v>
      </c>
      <c r="K24" s="3">
        <v>74769</v>
      </c>
      <c r="L24" s="3">
        <v>323039</v>
      </c>
      <c r="M24" s="3">
        <v>435732</v>
      </c>
      <c r="N24" s="3">
        <v>435732</v>
      </c>
    </row>
    <row r="25" spans="1:14" x14ac:dyDescent="0.2">
      <c r="A25" t="s">
        <v>12</v>
      </c>
      <c r="B25" t="s">
        <v>72</v>
      </c>
      <c r="C25" t="s">
        <v>35</v>
      </c>
      <c r="D25" t="s">
        <v>75</v>
      </c>
      <c r="E25">
        <v>324</v>
      </c>
      <c r="F25" s="3">
        <v>32536</v>
      </c>
      <c r="G25" s="3">
        <v>61380</v>
      </c>
      <c r="H25" s="3">
        <v>93916</v>
      </c>
      <c r="I25" s="3">
        <v>280355</v>
      </c>
      <c r="J25" s="3">
        <v>-25274</v>
      </c>
      <c r="K25" s="3">
        <v>54655</v>
      </c>
      <c r="L25" s="3">
        <v>309736</v>
      </c>
      <c r="M25" s="3">
        <v>403652</v>
      </c>
      <c r="N25" s="3">
        <v>403652</v>
      </c>
    </row>
    <row r="26" spans="1:14" x14ac:dyDescent="0.2">
      <c r="A26" t="s">
        <v>77</v>
      </c>
      <c r="B26" t="s">
        <v>78</v>
      </c>
      <c r="C26" t="s">
        <v>18</v>
      </c>
      <c r="D26" t="s">
        <v>79</v>
      </c>
      <c r="E26">
        <v>1162</v>
      </c>
      <c r="F26" s="3">
        <v>72869</v>
      </c>
      <c r="G26" s="3">
        <v>44160</v>
      </c>
      <c r="H26" s="3">
        <v>117029</v>
      </c>
      <c r="I26" s="3">
        <v>306618</v>
      </c>
      <c r="J26" s="3">
        <v>-74792</v>
      </c>
      <c r="K26" s="3">
        <v>87532</v>
      </c>
      <c r="L26" s="3">
        <v>319358</v>
      </c>
      <c r="M26" s="3">
        <v>436387</v>
      </c>
      <c r="N26" s="3">
        <v>436387</v>
      </c>
    </row>
    <row r="27" spans="1:14" x14ac:dyDescent="0.2">
      <c r="A27" t="s">
        <v>77</v>
      </c>
      <c r="B27" t="s">
        <v>81</v>
      </c>
      <c r="C27" t="s">
        <v>22</v>
      </c>
      <c r="D27" t="s">
        <v>82</v>
      </c>
      <c r="E27">
        <v>403</v>
      </c>
      <c r="F27" s="3">
        <v>39037</v>
      </c>
      <c r="G27" s="3">
        <v>15390</v>
      </c>
      <c r="H27" s="3">
        <v>54427</v>
      </c>
      <c r="I27" s="3">
        <v>58081</v>
      </c>
      <c r="J27" s="3">
        <v>0</v>
      </c>
      <c r="K27" s="3">
        <v>29755</v>
      </c>
      <c r="L27" s="3">
        <v>87836</v>
      </c>
      <c r="M27" s="3">
        <v>142263</v>
      </c>
      <c r="N27" s="3">
        <v>142263</v>
      </c>
    </row>
    <row r="28" spans="1:14" x14ac:dyDescent="0.2">
      <c r="A28" t="s">
        <v>77</v>
      </c>
      <c r="B28" t="s">
        <v>84</v>
      </c>
      <c r="C28" t="s">
        <v>22</v>
      </c>
      <c r="D28" t="s">
        <v>85</v>
      </c>
      <c r="E28">
        <v>661</v>
      </c>
      <c r="F28" s="3">
        <v>56354</v>
      </c>
      <c r="G28" s="3">
        <v>25430</v>
      </c>
      <c r="H28" s="3">
        <v>81784</v>
      </c>
      <c r="I28" s="3">
        <v>210218</v>
      </c>
      <c r="J28" s="3">
        <v>-32054</v>
      </c>
      <c r="K28" s="3">
        <v>51565</v>
      </c>
      <c r="L28" s="3">
        <v>229730</v>
      </c>
      <c r="M28" s="3">
        <v>311514</v>
      </c>
      <c r="N28" s="3">
        <v>311514</v>
      </c>
    </row>
    <row r="29" spans="1:14" x14ac:dyDescent="0.2">
      <c r="A29" t="s">
        <v>77</v>
      </c>
      <c r="B29" t="s">
        <v>84</v>
      </c>
      <c r="C29" t="s">
        <v>18</v>
      </c>
      <c r="D29" t="s">
        <v>87</v>
      </c>
      <c r="E29">
        <v>1102</v>
      </c>
      <c r="F29" s="3">
        <v>72082</v>
      </c>
      <c r="G29" s="3">
        <v>138800</v>
      </c>
      <c r="H29" s="3">
        <v>210882</v>
      </c>
      <c r="I29" s="3">
        <v>550447</v>
      </c>
      <c r="J29" s="3">
        <v>-57575</v>
      </c>
      <c r="K29" s="3">
        <v>119151</v>
      </c>
      <c r="L29" s="3">
        <v>612022</v>
      </c>
      <c r="M29" s="3">
        <v>822904</v>
      </c>
      <c r="N29" s="3">
        <v>822904</v>
      </c>
    </row>
    <row r="30" spans="1:14" x14ac:dyDescent="0.2">
      <c r="A30" t="s">
        <v>77</v>
      </c>
      <c r="B30" t="s">
        <v>89</v>
      </c>
      <c r="C30" t="s">
        <v>22</v>
      </c>
      <c r="D30" t="s">
        <v>90</v>
      </c>
      <c r="E30">
        <v>881</v>
      </c>
      <c r="F30" s="3">
        <v>66388</v>
      </c>
      <c r="G30" s="3">
        <v>27830</v>
      </c>
      <c r="H30" s="3">
        <v>94218</v>
      </c>
      <c r="I30" s="3">
        <v>260236</v>
      </c>
      <c r="J30" s="3">
        <v>-47294</v>
      </c>
      <c r="K30" s="3">
        <v>66154</v>
      </c>
      <c r="L30" s="3">
        <v>279096</v>
      </c>
      <c r="M30" s="3">
        <v>373314</v>
      </c>
      <c r="N30" s="3">
        <v>373314</v>
      </c>
    </row>
    <row r="31" spans="1:14" x14ac:dyDescent="0.2">
      <c r="A31" t="s">
        <v>77</v>
      </c>
      <c r="B31" t="s">
        <v>89</v>
      </c>
      <c r="C31" t="s">
        <v>35</v>
      </c>
      <c r="D31" t="s">
        <v>92</v>
      </c>
      <c r="E31">
        <v>632</v>
      </c>
      <c r="F31" s="3">
        <v>61026</v>
      </c>
      <c r="G31" s="3">
        <v>107040</v>
      </c>
      <c r="H31" s="3">
        <v>168066</v>
      </c>
      <c r="I31" s="3">
        <v>548542</v>
      </c>
      <c r="J31" s="3">
        <v>-57790</v>
      </c>
      <c r="K31" s="3">
        <v>112652</v>
      </c>
      <c r="L31" s="3">
        <v>603405</v>
      </c>
      <c r="M31" s="3">
        <v>771471</v>
      </c>
      <c r="N31" s="3">
        <v>771471</v>
      </c>
    </row>
    <row r="32" spans="1:14" x14ac:dyDescent="0.2">
      <c r="A32" t="s">
        <v>77</v>
      </c>
      <c r="B32" t="s">
        <v>84</v>
      </c>
      <c r="C32" t="s">
        <v>35</v>
      </c>
      <c r="D32" t="s">
        <v>94</v>
      </c>
      <c r="E32">
        <v>299</v>
      </c>
      <c r="F32" s="3">
        <v>30362</v>
      </c>
      <c r="G32" s="3">
        <v>67730</v>
      </c>
      <c r="H32" s="3">
        <v>98092</v>
      </c>
      <c r="I32" s="3">
        <v>315896</v>
      </c>
      <c r="J32" s="3">
        <v>-18608</v>
      </c>
      <c r="K32" s="3">
        <v>67143</v>
      </c>
      <c r="L32" s="3">
        <v>364431</v>
      </c>
      <c r="M32" s="3">
        <v>462523</v>
      </c>
      <c r="N32" s="3">
        <v>462523</v>
      </c>
    </row>
    <row r="33" spans="1:14" x14ac:dyDescent="0.2">
      <c r="A33" t="s">
        <v>77</v>
      </c>
      <c r="B33" t="s">
        <v>96</v>
      </c>
      <c r="C33" t="s">
        <v>18</v>
      </c>
      <c r="D33" t="s">
        <v>97</v>
      </c>
      <c r="E33">
        <v>1002</v>
      </c>
      <c r="F33" s="3">
        <v>70050</v>
      </c>
      <c r="G33" s="3">
        <v>107270</v>
      </c>
      <c r="H33" s="3">
        <v>177320</v>
      </c>
      <c r="I33" s="3">
        <v>539556</v>
      </c>
      <c r="J33" s="3">
        <v>-89150</v>
      </c>
      <c r="K33" s="3">
        <v>121718</v>
      </c>
      <c r="L33" s="3">
        <v>572124</v>
      </c>
      <c r="M33" s="3">
        <v>749444</v>
      </c>
      <c r="N33" s="3">
        <v>749444</v>
      </c>
    </row>
    <row r="34" spans="1:14" x14ac:dyDescent="0.2">
      <c r="A34" t="s">
        <v>77</v>
      </c>
      <c r="B34" t="s">
        <v>96</v>
      </c>
      <c r="C34" t="s">
        <v>18</v>
      </c>
      <c r="D34" t="s">
        <v>99</v>
      </c>
      <c r="E34">
        <v>391</v>
      </c>
      <c r="F34" s="3">
        <v>38085</v>
      </c>
      <c r="G34" s="3">
        <v>131810</v>
      </c>
      <c r="H34" s="3">
        <v>169895</v>
      </c>
      <c r="I34" s="3">
        <v>201927</v>
      </c>
      <c r="J34" s="3">
        <v>-14350</v>
      </c>
      <c r="K34" s="3">
        <v>40420</v>
      </c>
      <c r="L34" s="3">
        <v>227997</v>
      </c>
      <c r="M34" s="3">
        <v>397892</v>
      </c>
      <c r="N34" s="3">
        <v>397892</v>
      </c>
    </row>
    <row r="35" spans="1:14" x14ac:dyDescent="0.2">
      <c r="A35" t="s">
        <v>77</v>
      </c>
      <c r="B35" t="s">
        <v>101</v>
      </c>
      <c r="C35" t="s">
        <v>18</v>
      </c>
      <c r="D35" t="s">
        <v>102</v>
      </c>
      <c r="E35">
        <v>408</v>
      </c>
      <c r="F35" s="3">
        <v>39429</v>
      </c>
      <c r="G35" s="3">
        <v>25240</v>
      </c>
      <c r="H35" s="3">
        <v>64669</v>
      </c>
      <c r="I35" s="3">
        <v>68386</v>
      </c>
      <c r="J35" s="3">
        <v>-5030</v>
      </c>
      <c r="K35" s="3">
        <v>23182</v>
      </c>
      <c r="L35" s="3">
        <v>86539</v>
      </c>
      <c r="M35" s="3">
        <v>151208</v>
      </c>
      <c r="N35" s="3">
        <v>151208</v>
      </c>
    </row>
    <row r="36" spans="1:14" x14ac:dyDescent="0.2">
      <c r="A36" t="s">
        <v>77</v>
      </c>
      <c r="B36" t="s">
        <v>84</v>
      </c>
      <c r="C36" t="s">
        <v>22</v>
      </c>
      <c r="D36" t="s">
        <v>104</v>
      </c>
      <c r="E36">
        <v>1086</v>
      </c>
      <c r="F36" s="3">
        <v>71817</v>
      </c>
      <c r="G36" s="3">
        <v>47680</v>
      </c>
      <c r="H36" s="3">
        <v>119497</v>
      </c>
      <c r="I36" s="3">
        <v>249550</v>
      </c>
      <c r="J36" s="3">
        <v>-58299</v>
      </c>
      <c r="K36" s="3">
        <v>69131</v>
      </c>
      <c r="L36" s="3">
        <v>260382</v>
      </c>
      <c r="M36" s="3">
        <v>379879</v>
      </c>
      <c r="N36" s="3">
        <v>379879</v>
      </c>
    </row>
    <row r="37" spans="1:14" x14ac:dyDescent="0.2">
      <c r="A37" t="s">
        <v>77</v>
      </c>
      <c r="B37" t="s">
        <v>106</v>
      </c>
      <c r="C37" t="s">
        <v>18</v>
      </c>
      <c r="D37" t="s">
        <v>107</v>
      </c>
      <c r="E37">
        <v>352</v>
      </c>
      <c r="F37" s="3">
        <v>34904</v>
      </c>
      <c r="G37" s="3">
        <v>69700</v>
      </c>
      <c r="H37" s="3">
        <v>104604</v>
      </c>
      <c r="I37" s="3">
        <v>344757</v>
      </c>
      <c r="J37" s="3">
        <v>-34814</v>
      </c>
      <c r="K37" s="3">
        <v>103910</v>
      </c>
      <c r="L37" s="3">
        <v>413852</v>
      </c>
      <c r="M37" s="3">
        <v>518456</v>
      </c>
      <c r="N37" s="3">
        <v>518456</v>
      </c>
    </row>
    <row r="38" spans="1:14" x14ac:dyDescent="0.2">
      <c r="A38" t="s">
        <v>77</v>
      </c>
      <c r="B38" t="s">
        <v>109</v>
      </c>
      <c r="C38" t="s">
        <v>14</v>
      </c>
      <c r="D38" t="s">
        <v>110</v>
      </c>
      <c r="E38">
        <v>850</v>
      </c>
      <c r="F38" s="3">
        <v>65238</v>
      </c>
      <c r="G38" s="3">
        <v>25500</v>
      </c>
      <c r="H38" s="3">
        <v>90738</v>
      </c>
      <c r="I38" s="3">
        <v>200413</v>
      </c>
      <c r="J38" s="3">
        <v>-49007</v>
      </c>
      <c r="K38" s="3">
        <v>44246</v>
      </c>
      <c r="L38" s="3">
        <v>195652</v>
      </c>
      <c r="M38" s="3">
        <v>286390</v>
      </c>
      <c r="N38" s="3">
        <v>286390</v>
      </c>
    </row>
    <row r="39" spans="1:14" x14ac:dyDescent="0.2">
      <c r="A39" t="s">
        <v>77</v>
      </c>
      <c r="B39" t="s">
        <v>109</v>
      </c>
      <c r="C39" t="s">
        <v>18</v>
      </c>
      <c r="D39" t="s">
        <v>112</v>
      </c>
      <c r="E39">
        <v>1037</v>
      </c>
      <c r="F39" s="3">
        <v>70863</v>
      </c>
      <c r="G39" s="3">
        <v>84510</v>
      </c>
      <c r="H39" s="3">
        <v>155373</v>
      </c>
      <c r="I39" s="3">
        <v>603051</v>
      </c>
      <c r="J39" s="3">
        <v>-61083</v>
      </c>
      <c r="K39" s="3">
        <v>139174</v>
      </c>
      <c r="L39" s="3">
        <v>681142</v>
      </c>
      <c r="M39" s="3">
        <v>836515</v>
      </c>
      <c r="N39" s="3">
        <v>836515</v>
      </c>
    </row>
    <row r="40" spans="1:14" x14ac:dyDescent="0.2">
      <c r="A40" t="s">
        <v>77</v>
      </c>
      <c r="B40" t="s">
        <v>84</v>
      </c>
      <c r="C40" t="s">
        <v>35</v>
      </c>
      <c r="D40" t="s">
        <v>114</v>
      </c>
      <c r="E40">
        <v>390</v>
      </c>
      <c r="F40" s="3">
        <v>38006</v>
      </c>
      <c r="G40" s="3">
        <v>52460</v>
      </c>
      <c r="H40" s="3">
        <v>90466</v>
      </c>
      <c r="I40" s="3">
        <v>259194</v>
      </c>
      <c r="J40" s="3">
        <v>-23161</v>
      </c>
      <c r="K40" s="3">
        <v>60472</v>
      </c>
      <c r="L40" s="3">
        <v>296505</v>
      </c>
      <c r="M40" s="3">
        <v>386971</v>
      </c>
      <c r="N40" s="3">
        <v>386971</v>
      </c>
    </row>
    <row r="41" spans="1:14" x14ac:dyDescent="0.2">
      <c r="A41" t="s">
        <v>77</v>
      </c>
      <c r="B41" t="s">
        <v>116</v>
      </c>
      <c r="C41" t="s">
        <v>22</v>
      </c>
      <c r="D41" t="s">
        <v>117</v>
      </c>
      <c r="E41">
        <v>789</v>
      </c>
      <c r="F41" s="3">
        <v>62722</v>
      </c>
      <c r="G41" s="3">
        <v>23670</v>
      </c>
      <c r="H41" s="3">
        <v>86392</v>
      </c>
      <c r="I41" s="3">
        <v>205743</v>
      </c>
      <c r="J41" s="3">
        <v>-37986</v>
      </c>
      <c r="K41" s="3">
        <v>45990</v>
      </c>
      <c r="L41" s="3">
        <v>213748</v>
      </c>
      <c r="M41" s="3">
        <v>300140</v>
      </c>
      <c r="N41" s="3">
        <v>300140</v>
      </c>
    </row>
    <row r="42" spans="1:14" x14ac:dyDescent="0.2">
      <c r="A42" t="s">
        <v>119</v>
      </c>
      <c r="B42" t="s">
        <v>120</v>
      </c>
      <c r="C42" t="s">
        <v>22</v>
      </c>
      <c r="D42" t="s">
        <v>121</v>
      </c>
      <c r="E42">
        <v>762</v>
      </c>
      <c r="F42" s="3">
        <v>61501</v>
      </c>
      <c r="G42" s="3">
        <v>38660</v>
      </c>
      <c r="H42" s="3">
        <v>100161</v>
      </c>
      <c r="I42" s="3">
        <v>211030</v>
      </c>
      <c r="J42" s="3">
        <v>-40378</v>
      </c>
      <c r="K42" s="3">
        <v>78122</v>
      </c>
      <c r="L42" s="3">
        <v>248774</v>
      </c>
      <c r="M42" s="3">
        <v>348935</v>
      </c>
      <c r="N42" s="3">
        <v>348935</v>
      </c>
    </row>
    <row r="43" spans="1:14" x14ac:dyDescent="0.2">
      <c r="A43" t="s">
        <v>119</v>
      </c>
      <c r="B43" t="s">
        <v>120</v>
      </c>
      <c r="C43" t="s">
        <v>18</v>
      </c>
      <c r="D43" t="s">
        <v>123</v>
      </c>
      <c r="E43">
        <v>1218</v>
      </c>
      <c r="F43" s="3">
        <v>85491</v>
      </c>
      <c r="G43" s="3">
        <v>60040</v>
      </c>
      <c r="H43" s="3">
        <v>145531</v>
      </c>
      <c r="I43" s="3">
        <v>579344</v>
      </c>
      <c r="J43" s="3">
        <v>-50941</v>
      </c>
      <c r="K43" s="3">
        <v>103701</v>
      </c>
      <c r="L43" s="3">
        <v>632104</v>
      </c>
      <c r="M43" s="3">
        <v>777635</v>
      </c>
      <c r="N43" s="3">
        <v>777635</v>
      </c>
    </row>
    <row r="44" spans="1:14" x14ac:dyDescent="0.2">
      <c r="A44" t="s">
        <v>119</v>
      </c>
      <c r="B44" t="s">
        <v>120</v>
      </c>
      <c r="C44" t="s">
        <v>35</v>
      </c>
      <c r="D44" t="s">
        <v>125</v>
      </c>
      <c r="E44">
        <v>340</v>
      </c>
      <c r="F44" s="3">
        <v>33898</v>
      </c>
      <c r="G44" s="3">
        <v>148700</v>
      </c>
      <c r="H44" s="3">
        <v>182598</v>
      </c>
      <c r="I44" s="3">
        <v>221292</v>
      </c>
      <c r="J44" s="3">
        <v>-24786</v>
      </c>
      <c r="K44" s="3">
        <v>63550</v>
      </c>
      <c r="L44" s="3">
        <v>260056</v>
      </c>
      <c r="M44" s="3">
        <v>442654</v>
      </c>
      <c r="N44" s="3">
        <v>442654</v>
      </c>
    </row>
    <row r="45" spans="1:14" x14ac:dyDescent="0.2">
      <c r="A45" t="s">
        <v>119</v>
      </c>
      <c r="B45" t="s">
        <v>127</v>
      </c>
      <c r="C45" t="s">
        <v>18</v>
      </c>
      <c r="D45" t="s">
        <v>128</v>
      </c>
      <c r="E45">
        <v>951</v>
      </c>
      <c r="F45" s="3">
        <v>78177</v>
      </c>
      <c r="G45" s="3">
        <v>62930</v>
      </c>
      <c r="H45" s="3">
        <v>141107</v>
      </c>
      <c r="I45" s="3">
        <v>363029</v>
      </c>
      <c r="J45" s="3">
        <v>-66146</v>
      </c>
      <c r="K45" s="3">
        <v>114470</v>
      </c>
      <c r="L45" s="3">
        <v>411352</v>
      </c>
      <c r="M45" s="3">
        <v>552459</v>
      </c>
      <c r="N45" s="3">
        <v>552459</v>
      </c>
    </row>
    <row r="46" spans="1:14" x14ac:dyDescent="0.2">
      <c r="A46" t="s">
        <v>119</v>
      </c>
      <c r="B46" t="s">
        <v>130</v>
      </c>
      <c r="C46" t="s">
        <v>22</v>
      </c>
      <c r="D46" t="s">
        <v>131</v>
      </c>
      <c r="E46">
        <v>238</v>
      </c>
      <c r="F46" s="3">
        <v>24821</v>
      </c>
      <c r="G46" s="3">
        <v>10240</v>
      </c>
      <c r="H46" s="3">
        <v>35061</v>
      </c>
      <c r="I46" s="3">
        <v>68550</v>
      </c>
      <c r="J46" s="3">
        <v>-14076</v>
      </c>
      <c r="K46" s="3">
        <v>19795</v>
      </c>
      <c r="L46" s="3">
        <v>74268</v>
      </c>
      <c r="M46" s="3">
        <v>109329</v>
      </c>
      <c r="N46" s="3">
        <v>109329</v>
      </c>
    </row>
    <row r="47" spans="1:14" x14ac:dyDescent="0.2">
      <c r="A47" t="s">
        <v>119</v>
      </c>
      <c r="B47" t="s">
        <v>133</v>
      </c>
      <c r="C47" t="s">
        <v>18</v>
      </c>
      <c r="D47" t="s">
        <v>134</v>
      </c>
      <c r="E47">
        <v>900</v>
      </c>
      <c r="F47" s="3">
        <v>67050</v>
      </c>
      <c r="G47" s="3">
        <v>65580</v>
      </c>
      <c r="H47" s="3">
        <v>132630</v>
      </c>
      <c r="I47" s="3">
        <v>554369</v>
      </c>
      <c r="J47" s="3">
        <v>-38607</v>
      </c>
      <c r="K47" s="3">
        <v>123995</v>
      </c>
      <c r="L47" s="3">
        <v>639758</v>
      </c>
      <c r="M47" s="3">
        <v>772388</v>
      </c>
      <c r="N47" s="3">
        <v>772388</v>
      </c>
    </row>
    <row r="48" spans="1:14" x14ac:dyDescent="0.2">
      <c r="A48" t="s">
        <v>119</v>
      </c>
      <c r="B48" t="s">
        <v>136</v>
      </c>
      <c r="C48" t="s">
        <v>18</v>
      </c>
      <c r="D48" t="s">
        <v>137</v>
      </c>
      <c r="E48">
        <v>815</v>
      </c>
      <c r="F48" s="3">
        <v>63835</v>
      </c>
      <c r="G48" s="3">
        <v>98130</v>
      </c>
      <c r="H48" s="3">
        <v>161965</v>
      </c>
      <c r="I48" s="3">
        <v>421848</v>
      </c>
      <c r="J48" s="3">
        <v>-38771</v>
      </c>
      <c r="K48" s="3">
        <v>100627</v>
      </c>
      <c r="L48" s="3">
        <v>483704</v>
      </c>
      <c r="M48" s="3">
        <v>645669</v>
      </c>
      <c r="N48" s="3">
        <v>645669</v>
      </c>
    </row>
    <row r="49" spans="1:14" x14ac:dyDescent="0.2">
      <c r="A49" t="s">
        <v>119</v>
      </c>
      <c r="B49" t="s">
        <v>139</v>
      </c>
      <c r="C49" t="s">
        <v>18</v>
      </c>
      <c r="D49" t="s">
        <v>140</v>
      </c>
      <c r="E49">
        <v>315</v>
      </c>
      <c r="F49" s="3">
        <v>31760</v>
      </c>
      <c r="G49" s="3">
        <v>25130</v>
      </c>
      <c r="H49" s="3">
        <v>56890</v>
      </c>
      <c r="I49" s="3">
        <v>302419</v>
      </c>
      <c r="J49" s="3">
        <v>-30225</v>
      </c>
      <c r="K49" s="3">
        <v>88472</v>
      </c>
      <c r="L49" s="3">
        <v>360666</v>
      </c>
      <c r="M49" s="3">
        <v>417556</v>
      </c>
      <c r="N49" s="3">
        <v>417556</v>
      </c>
    </row>
    <row r="50" spans="1:14" x14ac:dyDescent="0.2">
      <c r="A50" t="s">
        <v>119</v>
      </c>
      <c r="B50" t="s">
        <v>139</v>
      </c>
      <c r="C50" t="s">
        <v>35</v>
      </c>
      <c r="D50" t="s">
        <v>142</v>
      </c>
      <c r="E50">
        <v>238</v>
      </c>
      <c r="F50" s="3">
        <v>24821</v>
      </c>
      <c r="G50" s="3">
        <v>48660</v>
      </c>
      <c r="H50" s="3">
        <v>73481</v>
      </c>
      <c r="I50" s="3">
        <v>194483</v>
      </c>
      <c r="J50" s="3">
        <v>-22390</v>
      </c>
      <c r="K50" s="3">
        <v>44396</v>
      </c>
      <c r="L50" s="3">
        <v>216489</v>
      </c>
      <c r="M50" s="3">
        <v>289970</v>
      </c>
      <c r="N50" s="3">
        <v>289970</v>
      </c>
    </row>
    <row r="51" spans="1:14" x14ac:dyDescent="0.2">
      <c r="A51" t="s">
        <v>119</v>
      </c>
      <c r="B51" t="s">
        <v>144</v>
      </c>
      <c r="C51" t="s">
        <v>18</v>
      </c>
      <c r="D51" t="s">
        <v>145</v>
      </c>
      <c r="E51">
        <v>429</v>
      </c>
      <c r="F51" s="3">
        <v>41053</v>
      </c>
      <c r="G51" s="3">
        <v>16970</v>
      </c>
      <c r="H51" s="3">
        <v>58023</v>
      </c>
      <c r="I51" s="3">
        <v>172164</v>
      </c>
      <c r="J51" s="3">
        <v>-23709</v>
      </c>
      <c r="K51" s="3">
        <v>31797</v>
      </c>
      <c r="L51" s="3">
        <v>180251</v>
      </c>
      <c r="M51" s="3">
        <v>238274</v>
      </c>
      <c r="N51" s="3">
        <v>238274</v>
      </c>
    </row>
    <row r="52" spans="1:14" x14ac:dyDescent="0.2">
      <c r="A52" t="s">
        <v>12</v>
      </c>
      <c r="B52" t="s">
        <v>52</v>
      </c>
      <c r="C52" t="s">
        <v>147</v>
      </c>
      <c r="D52" t="s">
        <v>148</v>
      </c>
      <c r="E52">
        <v>152</v>
      </c>
      <c r="F52" s="3">
        <v>16440</v>
      </c>
      <c r="G52" s="3">
        <v>71180</v>
      </c>
      <c r="H52" s="3">
        <v>87620</v>
      </c>
      <c r="I52" s="3">
        <v>222337</v>
      </c>
      <c r="J52" s="3">
        <v>-12707</v>
      </c>
      <c r="K52" s="3">
        <v>52460</v>
      </c>
      <c r="L52" s="3">
        <v>262090</v>
      </c>
      <c r="M52" s="3">
        <v>349710</v>
      </c>
      <c r="N52" s="3">
        <v>349710</v>
      </c>
    </row>
    <row r="53" spans="1:14" x14ac:dyDescent="0.2">
      <c r="A53" t="s">
        <v>77</v>
      </c>
      <c r="B53" t="s">
        <v>109</v>
      </c>
      <c r="C53" t="s">
        <v>147</v>
      </c>
      <c r="D53" t="s">
        <v>150</v>
      </c>
      <c r="E53">
        <v>109</v>
      </c>
      <c r="F53" s="3">
        <v>12000</v>
      </c>
      <c r="G53" s="3">
        <v>51700</v>
      </c>
      <c r="H53" s="3">
        <v>63700</v>
      </c>
      <c r="I53" s="3">
        <v>134029</v>
      </c>
      <c r="J53" s="3">
        <v>-11707</v>
      </c>
      <c r="K53" s="3">
        <v>36991</v>
      </c>
      <c r="L53" s="3">
        <v>159313</v>
      </c>
      <c r="M53" s="3">
        <v>223013</v>
      </c>
      <c r="N53" s="3">
        <v>223013</v>
      </c>
    </row>
    <row r="54" spans="1:14" x14ac:dyDescent="0.2">
      <c r="A54" t="s">
        <v>119</v>
      </c>
      <c r="B54" t="s">
        <v>139</v>
      </c>
      <c r="C54" t="s">
        <v>147</v>
      </c>
      <c r="D54" t="s">
        <v>392</v>
      </c>
      <c r="E54">
        <v>87</v>
      </c>
      <c r="F54" s="3">
        <v>9664</v>
      </c>
      <c r="G54" s="3">
        <v>37240</v>
      </c>
      <c r="H54" s="3">
        <v>46904</v>
      </c>
      <c r="I54" s="3">
        <v>166736</v>
      </c>
      <c r="J54" s="3">
        <v>-8558</v>
      </c>
      <c r="K54" s="3">
        <v>36375</v>
      </c>
      <c r="L54" s="3">
        <v>194554</v>
      </c>
      <c r="M54" s="3">
        <v>241458</v>
      </c>
      <c r="N54" s="3">
        <v>241458</v>
      </c>
    </row>
    <row r="55" spans="1:14" x14ac:dyDescent="0.2">
      <c r="A55" t="s">
        <v>156</v>
      </c>
      <c r="B55" t="s">
        <v>157</v>
      </c>
      <c r="C55" t="s">
        <v>22</v>
      </c>
      <c r="D55" t="s">
        <v>25</v>
      </c>
      <c r="E55">
        <v>1064</v>
      </c>
      <c r="F55" s="3">
        <v>71416</v>
      </c>
      <c r="G55" s="3">
        <v>50020</v>
      </c>
      <c r="H55" s="3">
        <v>121436</v>
      </c>
      <c r="I55" s="3">
        <v>265009</v>
      </c>
      <c r="J55" s="3">
        <v>-42520</v>
      </c>
      <c r="K55" s="3">
        <v>64436</v>
      </c>
      <c r="L55" s="3">
        <v>286926</v>
      </c>
      <c r="M55" s="3">
        <v>408362</v>
      </c>
      <c r="N55" s="3">
        <v>408362</v>
      </c>
    </row>
    <row r="56" spans="1:14" x14ac:dyDescent="0.2">
      <c r="A56" t="s">
        <v>156</v>
      </c>
      <c r="B56" t="s">
        <v>159</v>
      </c>
      <c r="C56" t="s">
        <v>22</v>
      </c>
      <c r="D56" t="s">
        <v>160</v>
      </c>
      <c r="E56">
        <v>1598</v>
      </c>
      <c r="F56" s="3">
        <v>68858</v>
      </c>
      <c r="G56" s="3">
        <v>62840</v>
      </c>
      <c r="H56" s="3">
        <v>131698</v>
      </c>
      <c r="I56" s="3">
        <v>391395</v>
      </c>
      <c r="J56" s="3">
        <v>-56449</v>
      </c>
      <c r="K56" s="3">
        <v>121461</v>
      </c>
      <c r="L56" s="3">
        <v>456408</v>
      </c>
      <c r="M56" s="3">
        <v>588106</v>
      </c>
      <c r="N56" s="3">
        <v>588106</v>
      </c>
    </row>
    <row r="57" spans="1:14" x14ac:dyDescent="0.2">
      <c r="A57" t="s">
        <v>156</v>
      </c>
      <c r="B57" t="s">
        <v>159</v>
      </c>
      <c r="C57" t="s">
        <v>35</v>
      </c>
      <c r="D57" t="s">
        <v>160</v>
      </c>
      <c r="E57">
        <v>419</v>
      </c>
      <c r="F57" s="3">
        <v>40285</v>
      </c>
      <c r="G57" s="3">
        <v>54270</v>
      </c>
      <c r="H57" s="3">
        <v>94555</v>
      </c>
      <c r="I57" s="3">
        <v>0</v>
      </c>
      <c r="J57" s="3">
        <v>0</v>
      </c>
      <c r="K57" s="3">
        <v>28545</v>
      </c>
      <c r="L57" s="3">
        <v>28545</v>
      </c>
      <c r="M57" s="3">
        <v>123100</v>
      </c>
      <c r="N57" s="3">
        <v>123100</v>
      </c>
    </row>
    <row r="58" spans="1:14" x14ac:dyDescent="0.2">
      <c r="A58" t="s">
        <v>156</v>
      </c>
      <c r="B58" t="s">
        <v>159</v>
      </c>
      <c r="C58" t="s">
        <v>22</v>
      </c>
      <c r="D58" t="s">
        <v>163</v>
      </c>
      <c r="E58">
        <v>868</v>
      </c>
      <c r="F58" s="3">
        <v>65916</v>
      </c>
      <c r="G58" s="3">
        <v>55840</v>
      </c>
      <c r="H58" s="3">
        <v>121756</v>
      </c>
      <c r="I58" s="3">
        <v>416235</v>
      </c>
      <c r="J58" s="3">
        <v>-73540</v>
      </c>
      <c r="K58" s="3">
        <v>86066</v>
      </c>
      <c r="L58" s="3">
        <v>428761</v>
      </c>
      <c r="M58" s="3">
        <v>550517</v>
      </c>
      <c r="N58" s="3">
        <v>550517</v>
      </c>
    </row>
    <row r="59" spans="1:14" x14ac:dyDescent="0.2">
      <c r="A59" t="s">
        <v>156</v>
      </c>
      <c r="B59" t="s">
        <v>159</v>
      </c>
      <c r="C59" t="s">
        <v>35</v>
      </c>
      <c r="D59" t="s">
        <v>165</v>
      </c>
      <c r="E59">
        <v>515</v>
      </c>
      <c r="F59" s="3">
        <v>47290</v>
      </c>
      <c r="G59" s="3">
        <v>101310</v>
      </c>
      <c r="H59" s="3">
        <v>148600</v>
      </c>
      <c r="I59" s="3">
        <v>0</v>
      </c>
      <c r="J59" s="3">
        <v>0</v>
      </c>
      <c r="K59" s="3">
        <v>44662</v>
      </c>
      <c r="L59" s="3">
        <v>44662</v>
      </c>
      <c r="M59" s="3">
        <v>193262</v>
      </c>
      <c r="N59" s="3">
        <v>193262</v>
      </c>
    </row>
    <row r="60" spans="1:14" x14ac:dyDescent="0.2">
      <c r="A60" t="s">
        <v>156</v>
      </c>
      <c r="B60" t="s">
        <v>159</v>
      </c>
      <c r="C60" t="s">
        <v>35</v>
      </c>
      <c r="D60" t="s">
        <v>167</v>
      </c>
      <c r="E60">
        <v>465</v>
      </c>
      <c r="F60" s="3">
        <v>43745</v>
      </c>
      <c r="G60" s="3">
        <v>106270</v>
      </c>
      <c r="H60" s="3">
        <v>150015</v>
      </c>
      <c r="I60" s="3">
        <v>207745</v>
      </c>
      <c r="J60" s="3">
        <v>-14119</v>
      </c>
      <c r="K60" s="3">
        <v>107958</v>
      </c>
      <c r="L60" s="3">
        <v>301584</v>
      </c>
      <c r="M60" s="3">
        <v>451599</v>
      </c>
      <c r="N60" s="3">
        <v>451599</v>
      </c>
    </row>
    <row r="61" spans="1:14" x14ac:dyDescent="0.2">
      <c r="A61" t="s">
        <v>156</v>
      </c>
      <c r="B61" t="s">
        <v>169</v>
      </c>
      <c r="C61" t="s">
        <v>18</v>
      </c>
      <c r="D61" t="s">
        <v>170</v>
      </c>
      <c r="E61">
        <v>1464</v>
      </c>
      <c r="F61" s="3">
        <v>71912</v>
      </c>
      <c r="G61" s="3">
        <v>91610</v>
      </c>
      <c r="H61" s="3">
        <v>163522</v>
      </c>
      <c r="I61" s="3">
        <v>360904</v>
      </c>
      <c r="J61" s="3">
        <v>-49473</v>
      </c>
      <c r="K61" s="3">
        <v>102249</v>
      </c>
      <c r="L61" s="3">
        <v>413680</v>
      </c>
      <c r="M61" s="3">
        <v>577202</v>
      </c>
      <c r="N61" s="3">
        <v>577202</v>
      </c>
    </row>
    <row r="62" spans="1:14" x14ac:dyDescent="0.2">
      <c r="A62" t="s">
        <v>156</v>
      </c>
      <c r="B62" t="s">
        <v>172</v>
      </c>
      <c r="C62" t="s">
        <v>18</v>
      </c>
      <c r="D62" t="s">
        <v>173</v>
      </c>
      <c r="E62">
        <v>1297</v>
      </c>
      <c r="F62" s="3">
        <v>73456</v>
      </c>
      <c r="G62" s="3">
        <v>87010</v>
      </c>
      <c r="H62" s="3">
        <v>160466</v>
      </c>
      <c r="I62" s="3">
        <v>296919</v>
      </c>
      <c r="J62" s="3">
        <v>-47898</v>
      </c>
      <c r="K62" s="3">
        <v>90322</v>
      </c>
      <c r="L62" s="3">
        <v>339344</v>
      </c>
      <c r="M62" s="3">
        <v>499810</v>
      </c>
      <c r="N62" s="3">
        <v>499810</v>
      </c>
    </row>
    <row r="63" spans="1:14" x14ac:dyDescent="0.2">
      <c r="A63" t="s">
        <v>156</v>
      </c>
      <c r="B63" t="s">
        <v>393</v>
      </c>
      <c r="C63" t="s">
        <v>22</v>
      </c>
      <c r="D63" t="s">
        <v>394</v>
      </c>
      <c r="E63">
        <v>729</v>
      </c>
      <c r="F63" s="3">
        <v>59920</v>
      </c>
      <c r="G63" s="3">
        <v>27770</v>
      </c>
      <c r="H63" s="3">
        <v>87690</v>
      </c>
      <c r="I63" s="3">
        <v>268212</v>
      </c>
      <c r="J63" s="3">
        <v>-36811</v>
      </c>
      <c r="K63" s="3">
        <v>56213</v>
      </c>
      <c r="L63" s="3">
        <v>287614</v>
      </c>
      <c r="M63" s="3">
        <v>375304</v>
      </c>
      <c r="N63" s="3">
        <v>375304</v>
      </c>
    </row>
    <row r="64" spans="1:14" x14ac:dyDescent="0.2">
      <c r="A64" t="s">
        <v>156</v>
      </c>
      <c r="B64" t="s">
        <v>393</v>
      </c>
      <c r="C64" t="s">
        <v>35</v>
      </c>
      <c r="D64" t="s">
        <v>394</v>
      </c>
      <c r="E64">
        <v>231</v>
      </c>
      <c r="F64" s="3">
        <v>24164</v>
      </c>
      <c r="G64" s="3">
        <v>33570</v>
      </c>
      <c r="H64" s="3">
        <v>57734</v>
      </c>
      <c r="I64" s="3">
        <v>0</v>
      </c>
      <c r="J64" s="3">
        <v>0</v>
      </c>
      <c r="K64" s="3">
        <v>12047</v>
      </c>
      <c r="L64" s="3">
        <v>12047</v>
      </c>
      <c r="M64" s="3">
        <v>69781</v>
      </c>
      <c r="N64" s="3">
        <v>69781</v>
      </c>
    </row>
    <row r="65" spans="1:14" x14ac:dyDescent="0.2">
      <c r="A65" t="s">
        <v>156</v>
      </c>
      <c r="B65" t="s">
        <v>181</v>
      </c>
      <c r="C65" t="s">
        <v>22</v>
      </c>
      <c r="D65" t="s">
        <v>182</v>
      </c>
      <c r="E65">
        <v>1630</v>
      </c>
      <c r="F65" s="3">
        <v>67890</v>
      </c>
      <c r="G65" s="3">
        <v>69500</v>
      </c>
      <c r="H65" s="3">
        <v>137390</v>
      </c>
      <c r="I65" s="3">
        <v>531289</v>
      </c>
      <c r="J65" s="3">
        <v>-49563</v>
      </c>
      <c r="K65" s="3">
        <v>105697</v>
      </c>
      <c r="L65" s="3">
        <v>587423</v>
      </c>
      <c r="M65" s="3">
        <v>724813</v>
      </c>
      <c r="N65" s="3">
        <v>724813</v>
      </c>
    </row>
    <row r="66" spans="1:14" x14ac:dyDescent="0.2">
      <c r="A66" t="s">
        <v>156</v>
      </c>
      <c r="B66" t="s">
        <v>181</v>
      </c>
      <c r="C66" t="s">
        <v>35</v>
      </c>
      <c r="D66" t="s">
        <v>182</v>
      </c>
      <c r="E66">
        <v>495</v>
      </c>
      <c r="F66" s="3">
        <v>45899</v>
      </c>
      <c r="G66" s="3">
        <v>55350</v>
      </c>
      <c r="H66" s="3">
        <v>101249</v>
      </c>
      <c r="I66" s="3">
        <v>0</v>
      </c>
      <c r="J66" s="3">
        <v>0</v>
      </c>
      <c r="K66" s="3">
        <v>39061</v>
      </c>
      <c r="L66" s="3">
        <v>39061</v>
      </c>
      <c r="M66" s="3">
        <v>140310</v>
      </c>
      <c r="N66" s="3">
        <v>140310</v>
      </c>
    </row>
    <row r="67" spans="1:14" x14ac:dyDescent="0.2">
      <c r="A67" t="s">
        <v>156</v>
      </c>
      <c r="B67" t="s">
        <v>185</v>
      </c>
      <c r="C67" t="s">
        <v>35</v>
      </c>
      <c r="D67" t="s">
        <v>395</v>
      </c>
      <c r="E67">
        <v>512</v>
      </c>
      <c r="F67" s="3">
        <v>47084</v>
      </c>
      <c r="G67" s="3">
        <v>69160</v>
      </c>
      <c r="H67" s="3">
        <v>116244</v>
      </c>
      <c r="I67" s="3">
        <v>278396</v>
      </c>
      <c r="J67" s="3">
        <v>-36593</v>
      </c>
      <c r="K67" s="3">
        <v>88890</v>
      </c>
      <c r="L67" s="3">
        <v>330694</v>
      </c>
      <c r="M67" s="3">
        <v>446938</v>
      </c>
      <c r="N67" s="3">
        <v>446938</v>
      </c>
    </row>
    <row r="68" spans="1:14" x14ac:dyDescent="0.2">
      <c r="A68" t="s">
        <v>156</v>
      </c>
      <c r="B68" t="s">
        <v>185</v>
      </c>
      <c r="C68" t="s">
        <v>22</v>
      </c>
      <c r="D68" t="s">
        <v>188</v>
      </c>
      <c r="E68">
        <v>1350</v>
      </c>
      <c r="F68" s="3">
        <v>73238</v>
      </c>
      <c r="G68" s="3">
        <v>64100</v>
      </c>
      <c r="H68" s="3">
        <v>137338</v>
      </c>
      <c r="I68" s="3">
        <v>284124</v>
      </c>
      <c r="J68" s="3">
        <v>-58794</v>
      </c>
      <c r="K68" s="3">
        <v>59134</v>
      </c>
      <c r="L68" s="3">
        <v>284464</v>
      </c>
      <c r="M68" s="3">
        <v>421802</v>
      </c>
      <c r="N68" s="3">
        <v>421802</v>
      </c>
    </row>
    <row r="69" spans="1:14" x14ac:dyDescent="0.2">
      <c r="A69" t="s">
        <v>156</v>
      </c>
      <c r="B69" t="s">
        <v>159</v>
      </c>
      <c r="C69" t="s">
        <v>22</v>
      </c>
      <c r="D69" t="s">
        <v>190</v>
      </c>
      <c r="E69">
        <v>1291</v>
      </c>
      <c r="F69" s="3">
        <v>73464</v>
      </c>
      <c r="G69" s="3">
        <v>85350</v>
      </c>
      <c r="H69" s="3">
        <v>158814</v>
      </c>
      <c r="I69" s="3">
        <v>230842</v>
      </c>
      <c r="J69" s="3">
        <v>-59667</v>
      </c>
      <c r="K69" s="3">
        <v>72695</v>
      </c>
      <c r="L69" s="3">
        <v>243870</v>
      </c>
      <c r="M69" s="3">
        <v>402684</v>
      </c>
      <c r="N69" s="3">
        <v>402684</v>
      </c>
    </row>
    <row r="70" spans="1:14" x14ac:dyDescent="0.2">
      <c r="A70" t="s">
        <v>156</v>
      </c>
      <c r="B70" t="s">
        <v>192</v>
      </c>
      <c r="C70" t="s">
        <v>22</v>
      </c>
      <c r="D70" t="s">
        <v>193</v>
      </c>
      <c r="E70">
        <v>580</v>
      </c>
      <c r="F70" s="3">
        <v>51562</v>
      </c>
      <c r="G70" s="3">
        <v>17400</v>
      </c>
      <c r="H70" s="3">
        <v>68962</v>
      </c>
      <c r="I70" s="3">
        <v>153320</v>
      </c>
      <c r="J70" s="3">
        <v>-15642</v>
      </c>
      <c r="K70" s="3">
        <v>50793</v>
      </c>
      <c r="L70" s="3">
        <v>188471</v>
      </c>
      <c r="M70" s="3">
        <v>257433</v>
      </c>
      <c r="N70" s="3">
        <v>257433</v>
      </c>
    </row>
    <row r="71" spans="1:14" x14ac:dyDescent="0.2">
      <c r="A71" t="s">
        <v>156</v>
      </c>
      <c r="B71" t="s">
        <v>157</v>
      </c>
      <c r="C71" t="s">
        <v>18</v>
      </c>
      <c r="D71" t="s">
        <v>195</v>
      </c>
      <c r="E71">
        <v>443</v>
      </c>
      <c r="F71" s="3">
        <v>42114</v>
      </c>
      <c r="G71" s="3">
        <v>79970</v>
      </c>
      <c r="H71" s="3">
        <v>122084</v>
      </c>
      <c r="I71" s="3">
        <v>454300</v>
      </c>
      <c r="J71" s="3">
        <v>-22350</v>
      </c>
      <c r="K71" s="3">
        <v>94595</v>
      </c>
      <c r="L71" s="3">
        <v>526545</v>
      </c>
      <c r="M71" s="3">
        <v>648629</v>
      </c>
      <c r="N71" s="3">
        <v>648629</v>
      </c>
    </row>
    <row r="72" spans="1:14" x14ac:dyDescent="0.2">
      <c r="A72" t="s">
        <v>156</v>
      </c>
      <c r="B72" t="s">
        <v>197</v>
      </c>
      <c r="C72" t="s">
        <v>22</v>
      </c>
      <c r="D72" t="s">
        <v>198</v>
      </c>
      <c r="E72">
        <v>687</v>
      </c>
      <c r="F72" s="3">
        <v>57766</v>
      </c>
      <c r="G72" s="3">
        <v>23510</v>
      </c>
      <c r="H72" s="3">
        <v>81276</v>
      </c>
      <c r="I72" s="3">
        <v>145405</v>
      </c>
      <c r="J72" s="3">
        <v>-12967</v>
      </c>
      <c r="K72" s="3">
        <v>43878</v>
      </c>
      <c r="L72" s="3">
        <v>176316</v>
      </c>
      <c r="M72" s="3">
        <v>257592</v>
      </c>
      <c r="N72" s="3">
        <v>257592</v>
      </c>
    </row>
    <row r="73" spans="1:14" x14ac:dyDescent="0.2">
      <c r="A73" t="s">
        <v>156</v>
      </c>
      <c r="B73" t="s">
        <v>200</v>
      </c>
      <c r="C73" t="s">
        <v>18</v>
      </c>
      <c r="D73" t="s">
        <v>201</v>
      </c>
      <c r="E73">
        <v>615</v>
      </c>
      <c r="F73" s="3">
        <v>53705</v>
      </c>
      <c r="G73" s="3">
        <v>73050</v>
      </c>
      <c r="H73" s="3">
        <v>126755</v>
      </c>
      <c r="I73" s="3">
        <v>447285</v>
      </c>
      <c r="J73" s="3">
        <v>-54260</v>
      </c>
      <c r="K73" s="3">
        <v>96865</v>
      </c>
      <c r="L73" s="3">
        <v>489891</v>
      </c>
      <c r="M73" s="3">
        <v>616646</v>
      </c>
      <c r="N73" s="3">
        <v>616646</v>
      </c>
    </row>
    <row r="74" spans="1:14" x14ac:dyDescent="0.2">
      <c r="A74" t="s">
        <v>156</v>
      </c>
      <c r="B74" t="s">
        <v>203</v>
      </c>
      <c r="C74" t="s">
        <v>35</v>
      </c>
      <c r="D74" t="s">
        <v>204</v>
      </c>
      <c r="E74">
        <v>261</v>
      </c>
      <c r="F74" s="3">
        <v>26950</v>
      </c>
      <c r="G74" s="3">
        <v>67990</v>
      </c>
      <c r="H74" s="3">
        <v>94940</v>
      </c>
      <c r="I74" s="3">
        <v>191243</v>
      </c>
      <c r="J74" s="3">
        <v>-18769</v>
      </c>
      <c r="K74" s="3">
        <v>47524</v>
      </c>
      <c r="L74" s="3">
        <v>219999</v>
      </c>
      <c r="M74" s="3">
        <v>314939</v>
      </c>
      <c r="N74" s="3">
        <v>314939</v>
      </c>
    </row>
    <row r="75" spans="1:14" x14ac:dyDescent="0.2">
      <c r="A75" t="s">
        <v>156</v>
      </c>
      <c r="B75" t="s">
        <v>172</v>
      </c>
      <c r="C75" t="s">
        <v>18</v>
      </c>
      <c r="D75" t="s">
        <v>206</v>
      </c>
      <c r="E75">
        <v>508</v>
      </c>
      <c r="F75" s="3">
        <v>46807</v>
      </c>
      <c r="G75" s="3">
        <v>120520</v>
      </c>
      <c r="H75" s="3">
        <v>167327</v>
      </c>
      <c r="I75" s="3">
        <v>220143</v>
      </c>
      <c r="J75" s="3">
        <v>-30428</v>
      </c>
      <c r="K75" s="3">
        <v>64282</v>
      </c>
      <c r="L75" s="3">
        <v>253996</v>
      </c>
      <c r="M75" s="3">
        <v>421323</v>
      </c>
      <c r="N75" s="3">
        <v>421323</v>
      </c>
    </row>
    <row r="76" spans="1:14" x14ac:dyDescent="0.2">
      <c r="A76" t="s">
        <v>208</v>
      </c>
      <c r="B76" t="s">
        <v>209</v>
      </c>
      <c r="C76" t="s">
        <v>22</v>
      </c>
      <c r="D76" t="s">
        <v>210</v>
      </c>
      <c r="E76">
        <v>1169</v>
      </c>
      <c r="F76" s="3">
        <v>72940</v>
      </c>
      <c r="G76" s="3">
        <v>47470</v>
      </c>
      <c r="H76" s="3">
        <v>120410</v>
      </c>
      <c r="I76" s="3">
        <v>249631</v>
      </c>
      <c r="J76" s="3">
        <v>-65565</v>
      </c>
      <c r="K76" s="3">
        <v>62092</v>
      </c>
      <c r="L76" s="3">
        <v>246158</v>
      </c>
      <c r="M76" s="3">
        <v>366568</v>
      </c>
      <c r="N76" s="3">
        <v>366568</v>
      </c>
    </row>
    <row r="77" spans="1:14" x14ac:dyDescent="0.2">
      <c r="A77" t="s">
        <v>208</v>
      </c>
      <c r="B77" t="s">
        <v>209</v>
      </c>
      <c r="C77" t="s">
        <v>35</v>
      </c>
      <c r="D77" t="s">
        <v>212</v>
      </c>
      <c r="E77">
        <v>427</v>
      </c>
      <c r="F77" s="3">
        <v>40900</v>
      </c>
      <c r="G77" s="3">
        <v>74360</v>
      </c>
      <c r="H77" s="3">
        <v>115260</v>
      </c>
      <c r="I77" s="3">
        <v>402530</v>
      </c>
      <c r="J77" s="3">
        <v>-20052</v>
      </c>
      <c r="K77" s="3">
        <v>96905</v>
      </c>
      <c r="L77" s="3">
        <v>479383</v>
      </c>
      <c r="M77" s="3">
        <v>594643</v>
      </c>
      <c r="N77" s="3">
        <v>594643</v>
      </c>
    </row>
    <row r="78" spans="1:14" x14ac:dyDescent="0.2">
      <c r="A78" t="s">
        <v>208</v>
      </c>
      <c r="B78" t="s">
        <v>214</v>
      </c>
      <c r="C78" t="s">
        <v>18</v>
      </c>
      <c r="D78" t="s">
        <v>215</v>
      </c>
      <c r="E78">
        <v>553</v>
      </c>
      <c r="F78" s="3">
        <v>49834</v>
      </c>
      <c r="G78" s="3">
        <v>91530</v>
      </c>
      <c r="H78" s="3">
        <v>141364</v>
      </c>
      <c r="I78" s="3">
        <v>278474</v>
      </c>
      <c r="J78" s="3">
        <v>-20837</v>
      </c>
      <c r="K78" s="3">
        <v>57146</v>
      </c>
      <c r="L78" s="3">
        <v>314783</v>
      </c>
      <c r="M78" s="3">
        <v>456147</v>
      </c>
      <c r="N78" s="3">
        <v>456147</v>
      </c>
    </row>
    <row r="79" spans="1:14" x14ac:dyDescent="0.2">
      <c r="A79" t="s">
        <v>208</v>
      </c>
      <c r="B79" t="s">
        <v>214</v>
      </c>
      <c r="C79" t="s">
        <v>35</v>
      </c>
      <c r="D79" t="s">
        <v>217</v>
      </c>
      <c r="E79">
        <v>403</v>
      </c>
      <c r="F79" s="3">
        <v>39037</v>
      </c>
      <c r="G79" s="3">
        <v>28090</v>
      </c>
      <c r="H79" s="3">
        <v>67127</v>
      </c>
      <c r="I79" s="3">
        <v>134733</v>
      </c>
      <c r="J79" s="3">
        <v>-13159</v>
      </c>
      <c r="K79" s="3">
        <v>34863</v>
      </c>
      <c r="L79" s="3">
        <v>156437</v>
      </c>
      <c r="M79" s="3">
        <v>223564</v>
      </c>
      <c r="N79" s="3">
        <v>223564</v>
      </c>
    </row>
    <row r="80" spans="1:14" x14ac:dyDescent="0.2">
      <c r="A80" t="s">
        <v>208</v>
      </c>
      <c r="B80" t="s">
        <v>219</v>
      </c>
      <c r="C80" t="s">
        <v>35</v>
      </c>
      <c r="D80" t="s">
        <v>220</v>
      </c>
      <c r="E80">
        <v>540</v>
      </c>
      <c r="F80" s="3">
        <v>48978</v>
      </c>
      <c r="G80" s="3">
        <v>85920</v>
      </c>
      <c r="H80" s="3">
        <v>134898</v>
      </c>
      <c r="I80" s="3">
        <v>147387</v>
      </c>
      <c r="J80" s="3">
        <v>-17964</v>
      </c>
      <c r="K80" s="3">
        <v>51893</v>
      </c>
      <c r="L80" s="3">
        <v>181316</v>
      </c>
      <c r="M80" s="3">
        <v>316214</v>
      </c>
      <c r="N80" s="3">
        <v>316214</v>
      </c>
    </row>
    <row r="81" spans="1:14" x14ac:dyDescent="0.2">
      <c r="A81" t="s">
        <v>208</v>
      </c>
      <c r="B81" t="s">
        <v>222</v>
      </c>
      <c r="C81" t="s">
        <v>22</v>
      </c>
      <c r="D81" t="s">
        <v>223</v>
      </c>
      <c r="E81">
        <v>1203</v>
      </c>
      <c r="F81" s="3">
        <v>73221</v>
      </c>
      <c r="G81" s="3">
        <v>36090</v>
      </c>
      <c r="H81" s="3">
        <v>109311</v>
      </c>
      <c r="I81" s="3">
        <v>413368</v>
      </c>
      <c r="J81" s="3">
        <v>-56560</v>
      </c>
      <c r="K81" s="3">
        <v>101553</v>
      </c>
      <c r="L81" s="3">
        <v>458361</v>
      </c>
      <c r="M81" s="3">
        <v>567672</v>
      </c>
      <c r="N81" s="3">
        <v>567672</v>
      </c>
    </row>
    <row r="82" spans="1:14" x14ac:dyDescent="0.2">
      <c r="A82" t="s">
        <v>208</v>
      </c>
      <c r="B82" t="s">
        <v>222</v>
      </c>
      <c r="C82" t="s">
        <v>35</v>
      </c>
      <c r="D82" t="s">
        <v>225</v>
      </c>
      <c r="E82">
        <v>351</v>
      </c>
      <c r="F82" s="3">
        <v>34821</v>
      </c>
      <c r="G82" s="3">
        <v>86190</v>
      </c>
      <c r="H82" s="3">
        <v>121011</v>
      </c>
      <c r="I82" s="3">
        <v>294865</v>
      </c>
      <c r="J82" s="3">
        <v>-18159</v>
      </c>
      <c r="K82" s="3">
        <v>93549</v>
      </c>
      <c r="L82" s="3">
        <v>370255</v>
      </c>
      <c r="M82" s="3">
        <v>491266</v>
      </c>
      <c r="N82" s="3">
        <v>491266</v>
      </c>
    </row>
    <row r="83" spans="1:14" x14ac:dyDescent="0.2">
      <c r="A83" t="s">
        <v>208</v>
      </c>
      <c r="B83" t="s">
        <v>227</v>
      </c>
      <c r="C83" t="s">
        <v>22</v>
      </c>
      <c r="D83" t="s">
        <v>44</v>
      </c>
      <c r="E83">
        <v>1194</v>
      </c>
      <c r="F83" s="3">
        <v>73156</v>
      </c>
      <c r="G83" s="3">
        <v>35820</v>
      </c>
      <c r="H83" s="3">
        <v>108976</v>
      </c>
      <c r="I83" s="3">
        <v>248394</v>
      </c>
      <c r="J83" s="3">
        <v>-30376</v>
      </c>
      <c r="K83" s="3">
        <v>57211</v>
      </c>
      <c r="L83" s="3">
        <v>275229</v>
      </c>
      <c r="M83" s="3">
        <v>384205</v>
      </c>
      <c r="N83" s="3">
        <v>384205</v>
      </c>
    </row>
    <row r="84" spans="1:14" x14ac:dyDescent="0.2">
      <c r="A84" t="s">
        <v>208</v>
      </c>
      <c r="B84" t="s">
        <v>227</v>
      </c>
      <c r="C84" t="s">
        <v>18</v>
      </c>
      <c r="D84" t="s">
        <v>229</v>
      </c>
      <c r="E84">
        <v>1120</v>
      </c>
      <c r="F84" s="3">
        <v>72352</v>
      </c>
      <c r="G84" s="3">
        <v>99720</v>
      </c>
      <c r="H84" s="3">
        <v>172072</v>
      </c>
      <c r="I84" s="3">
        <v>389083</v>
      </c>
      <c r="J84" s="3">
        <v>-31952</v>
      </c>
      <c r="K84" s="3">
        <v>93835</v>
      </c>
      <c r="L84" s="3">
        <v>450966</v>
      </c>
      <c r="M84" s="3">
        <v>623038</v>
      </c>
      <c r="N84" s="3">
        <v>623038</v>
      </c>
    </row>
    <row r="85" spans="1:14" x14ac:dyDescent="0.2">
      <c r="A85" t="s">
        <v>208</v>
      </c>
      <c r="B85" t="s">
        <v>231</v>
      </c>
      <c r="C85" t="s">
        <v>18</v>
      </c>
      <c r="D85" t="s">
        <v>232</v>
      </c>
      <c r="E85">
        <v>859</v>
      </c>
      <c r="F85" s="3">
        <v>65580</v>
      </c>
      <c r="G85" s="3">
        <v>67530</v>
      </c>
      <c r="H85" s="3">
        <v>133110</v>
      </c>
      <c r="I85" s="3">
        <v>496635</v>
      </c>
      <c r="J85" s="3">
        <v>-33904</v>
      </c>
      <c r="K85" s="3">
        <v>115445</v>
      </c>
      <c r="L85" s="3">
        <v>578176</v>
      </c>
      <c r="M85" s="3">
        <v>711286</v>
      </c>
      <c r="N85" s="3">
        <v>711286</v>
      </c>
    </row>
    <row r="86" spans="1:14" x14ac:dyDescent="0.2">
      <c r="A86" t="s">
        <v>208</v>
      </c>
      <c r="B86" t="s">
        <v>234</v>
      </c>
      <c r="C86" t="s">
        <v>22</v>
      </c>
      <c r="D86" t="s">
        <v>235</v>
      </c>
      <c r="E86">
        <v>1136</v>
      </c>
      <c r="F86" s="3">
        <v>72568</v>
      </c>
      <c r="G86" s="3">
        <v>53780</v>
      </c>
      <c r="H86" s="3">
        <v>126348</v>
      </c>
      <c r="I86" s="3">
        <v>539636</v>
      </c>
      <c r="J86" s="3">
        <v>-51888</v>
      </c>
      <c r="K86" s="3">
        <v>114868</v>
      </c>
      <c r="L86" s="3">
        <v>602616</v>
      </c>
      <c r="M86" s="3">
        <v>728964</v>
      </c>
      <c r="N86" s="3">
        <v>728964</v>
      </c>
    </row>
    <row r="87" spans="1:14" x14ac:dyDescent="0.2">
      <c r="A87" t="s">
        <v>208</v>
      </c>
      <c r="B87" t="s">
        <v>234</v>
      </c>
      <c r="C87" t="s">
        <v>35</v>
      </c>
      <c r="D87" t="s">
        <v>237</v>
      </c>
      <c r="E87">
        <v>358</v>
      </c>
      <c r="F87" s="3">
        <v>35403</v>
      </c>
      <c r="G87" s="3">
        <v>60700</v>
      </c>
      <c r="H87" s="3">
        <v>96103</v>
      </c>
      <c r="I87" s="3">
        <v>0</v>
      </c>
      <c r="J87" s="3">
        <v>0</v>
      </c>
      <c r="K87" s="3">
        <v>24393</v>
      </c>
      <c r="L87" s="3">
        <v>24393</v>
      </c>
      <c r="M87" s="3">
        <v>120496</v>
      </c>
      <c r="N87" s="3">
        <v>120496</v>
      </c>
    </row>
    <row r="88" spans="1:14" x14ac:dyDescent="0.2">
      <c r="A88" t="s">
        <v>208</v>
      </c>
      <c r="B88" t="s">
        <v>239</v>
      </c>
      <c r="C88" t="s">
        <v>18</v>
      </c>
      <c r="D88" t="s">
        <v>396</v>
      </c>
      <c r="E88">
        <v>484</v>
      </c>
      <c r="F88" s="3">
        <v>45118</v>
      </c>
      <c r="G88" s="3">
        <v>68480</v>
      </c>
      <c r="H88" s="3">
        <v>113598</v>
      </c>
      <c r="I88" s="3">
        <v>143223</v>
      </c>
      <c r="J88" s="3">
        <v>-10056</v>
      </c>
      <c r="K88" s="3">
        <v>49446</v>
      </c>
      <c r="L88" s="3">
        <v>182613</v>
      </c>
      <c r="M88" s="3">
        <v>296211</v>
      </c>
      <c r="N88" s="3">
        <v>296211</v>
      </c>
    </row>
    <row r="89" spans="1:14" x14ac:dyDescent="0.2">
      <c r="A89" t="s">
        <v>208</v>
      </c>
      <c r="B89" t="s">
        <v>239</v>
      </c>
      <c r="C89" t="s">
        <v>14</v>
      </c>
      <c r="D89" t="s">
        <v>242</v>
      </c>
      <c r="E89">
        <v>1275</v>
      </c>
      <c r="F89" s="3">
        <v>73472</v>
      </c>
      <c r="G89" s="3">
        <v>54650</v>
      </c>
      <c r="H89" s="3">
        <v>128122</v>
      </c>
      <c r="I89" s="3">
        <v>237363</v>
      </c>
      <c r="J89" s="3">
        <v>-24067</v>
      </c>
      <c r="K89" s="3">
        <v>70038</v>
      </c>
      <c r="L89" s="3">
        <v>283334</v>
      </c>
      <c r="M89" s="3">
        <v>411456</v>
      </c>
      <c r="N89" s="3">
        <v>411456</v>
      </c>
    </row>
    <row r="90" spans="1:14" x14ac:dyDescent="0.2">
      <c r="A90" t="s">
        <v>208</v>
      </c>
      <c r="B90" t="s">
        <v>239</v>
      </c>
      <c r="C90" t="s">
        <v>18</v>
      </c>
      <c r="D90" t="s">
        <v>244</v>
      </c>
      <c r="E90">
        <v>509</v>
      </c>
      <c r="F90" s="3">
        <v>46876</v>
      </c>
      <c r="G90" s="3">
        <v>23370</v>
      </c>
      <c r="H90" s="3">
        <v>70246</v>
      </c>
      <c r="I90" s="3">
        <v>156647</v>
      </c>
      <c r="J90" s="3">
        <v>-12474</v>
      </c>
      <c r="K90" s="3">
        <v>52662</v>
      </c>
      <c r="L90" s="3">
        <v>196835</v>
      </c>
      <c r="M90" s="3">
        <v>267081</v>
      </c>
      <c r="N90" s="3">
        <v>267081</v>
      </c>
    </row>
    <row r="91" spans="1:14" x14ac:dyDescent="0.2">
      <c r="A91" t="s">
        <v>208</v>
      </c>
      <c r="B91" t="s">
        <v>239</v>
      </c>
      <c r="C91" t="s">
        <v>35</v>
      </c>
      <c r="D91" t="s">
        <v>397</v>
      </c>
      <c r="E91">
        <v>646</v>
      </c>
      <c r="F91" s="3">
        <v>55511</v>
      </c>
      <c r="G91" s="3">
        <v>239470</v>
      </c>
      <c r="H91" s="3">
        <v>294981</v>
      </c>
      <c r="I91" s="3">
        <v>319731</v>
      </c>
      <c r="J91" s="3">
        <v>-24252</v>
      </c>
      <c r="K91" s="3">
        <v>95941</v>
      </c>
      <c r="L91" s="3">
        <v>391419</v>
      </c>
      <c r="M91" s="3">
        <v>686400</v>
      </c>
      <c r="N91" s="3">
        <v>686400</v>
      </c>
    </row>
    <row r="92" spans="1:14" x14ac:dyDescent="0.2">
      <c r="A92" t="s">
        <v>208</v>
      </c>
      <c r="B92" t="s">
        <v>239</v>
      </c>
      <c r="C92" t="s">
        <v>248</v>
      </c>
      <c r="D92" t="s">
        <v>249</v>
      </c>
      <c r="E92">
        <v>435</v>
      </c>
      <c r="F92" s="3">
        <v>41510</v>
      </c>
      <c r="G92" s="3">
        <v>48450</v>
      </c>
      <c r="H92" s="3">
        <v>89960</v>
      </c>
      <c r="I92" s="3">
        <v>166116</v>
      </c>
      <c r="J92" s="3">
        <v>-16185</v>
      </c>
      <c r="K92" s="3">
        <v>27878</v>
      </c>
      <c r="L92" s="3">
        <v>177809</v>
      </c>
      <c r="M92" s="3">
        <v>267769</v>
      </c>
      <c r="N92" s="3">
        <v>267769</v>
      </c>
    </row>
    <row r="93" spans="1:14" x14ac:dyDescent="0.2">
      <c r="A93" t="s">
        <v>208</v>
      </c>
      <c r="B93" t="s">
        <v>239</v>
      </c>
      <c r="C93" t="s">
        <v>35</v>
      </c>
      <c r="D93" t="s">
        <v>249</v>
      </c>
      <c r="E93">
        <v>240</v>
      </c>
      <c r="F93" s="3">
        <v>25008</v>
      </c>
      <c r="G93" s="3">
        <v>50700</v>
      </c>
      <c r="H93" s="3">
        <v>75708</v>
      </c>
      <c r="I93" s="3">
        <v>0</v>
      </c>
      <c r="J93" s="3">
        <v>0</v>
      </c>
      <c r="K93" s="3">
        <v>18541</v>
      </c>
      <c r="L93" s="3">
        <v>18541</v>
      </c>
      <c r="M93" s="3">
        <v>94249</v>
      </c>
      <c r="N93" s="3">
        <v>94249</v>
      </c>
    </row>
    <row r="94" spans="1:14" x14ac:dyDescent="0.2">
      <c r="A94" t="s">
        <v>208</v>
      </c>
      <c r="B94" t="s">
        <v>239</v>
      </c>
      <c r="C94" t="s">
        <v>35</v>
      </c>
      <c r="D94" t="s">
        <v>398</v>
      </c>
      <c r="E94">
        <v>513</v>
      </c>
      <c r="F94" s="3">
        <v>47152</v>
      </c>
      <c r="G94" s="3">
        <v>131930</v>
      </c>
      <c r="H94" s="3">
        <v>179082</v>
      </c>
      <c r="I94" s="3">
        <v>276522</v>
      </c>
      <c r="J94" s="3">
        <v>-18657</v>
      </c>
      <c r="K94" s="3">
        <v>55723</v>
      </c>
      <c r="L94" s="3">
        <v>313588</v>
      </c>
      <c r="M94" s="3">
        <v>492670</v>
      </c>
      <c r="N94" s="3">
        <v>492670</v>
      </c>
    </row>
    <row r="95" spans="1:14" x14ac:dyDescent="0.2">
      <c r="A95" t="s">
        <v>208</v>
      </c>
      <c r="B95" t="s">
        <v>239</v>
      </c>
      <c r="C95" t="s">
        <v>22</v>
      </c>
      <c r="D95" t="s">
        <v>254</v>
      </c>
      <c r="E95">
        <v>1140</v>
      </c>
      <c r="F95" s="3">
        <v>72618</v>
      </c>
      <c r="G95" s="3">
        <v>48600</v>
      </c>
      <c r="H95" s="3">
        <v>121218</v>
      </c>
      <c r="I95" s="3">
        <v>332068</v>
      </c>
      <c r="J95" s="3">
        <v>-23314</v>
      </c>
      <c r="K95" s="3">
        <v>59717</v>
      </c>
      <c r="L95" s="3">
        <v>368470</v>
      </c>
      <c r="M95" s="3">
        <v>489688</v>
      </c>
      <c r="N95" s="3">
        <v>489688</v>
      </c>
    </row>
    <row r="96" spans="1:14" x14ac:dyDescent="0.2">
      <c r="A96" t="s">
        <v>208</v>
      </c>
      <c r="B96" t="s">
        <v>239</v>
      </c>
      <c r="C96" t="s">
        <v>35</v>
      </c>
      <c r="D96" t="s">
        <v>254</v>
      </c>
      <c r="E96">
        <v>140</v>
      </c>
      <c r="F96" s="3">
        <v>15218</v>
      </c>
      <c r="G96" s="3">
        <v>8800</v>
      </c>
      <c r="H96" s="3">
        <v>24018</v>
      </c>
      <c r="I96" s="3">
        <v>0</v>
      </c>
      <c r="J96" s="3">
        <v>0</v>
      </c>
      <c r="K96" s="3">
        <v>9261</v>
      </c>
      <c r="L96" s="3">
        <v>9261</v>
      </c>
      <c r="M96" s="3">
        <v>33279</v>
      </c>
      <c r="N96" s="3">
        <v>33279</v>
      </c>
    </row>
    <row r="97" spans="1:14" x14ac:dyDescent="0.2">
      <c r="A97" t="s">
        <v>208</v>
      </c>
      <c r="B97" t="s">
        <v>257</v>
      </c>
      <c r="C97" t="s">
        <v>22</v>
      </c>
      <c r="D97" t="s">
        <v>50</v>
      </c>
      <c r="E97">
        <v>946</v>
      </c>
      <c r="F97" s="3">
        <v>68519</v>
      </c>
      <c r="G97" s="3">
        <v>28380</v>
      </c>
      <c r="H97" s="3">
        <v>96899</v>
      </c>
      <c r="I97" s="3">
        <v>232900</v>
      </c>
      <c r="J97" s="3">
        <v>-45720</v>
      </c>
      <c r="K97" s="3">
        <v>61837</v>
      </c>
      <c r="L97" s="3">
        <v>249017</v>
      </c>
      <c r="M97" s="3">
        <v>345916</v>
      </c>
      <c r="N97" s="3">
        <v>345916</v>
      </c>
    </row>
    <row r="98" spans="1:14" x14ac:dyDescent="0.2">
      <c r="A98" t="s">
        <v>208</v>
      </c>
      <c r="B98" t="s">
        <v>259</v>
      </c>
      <c r="C98" t="s">
        <v>22</v>
      </c>
      <c r="D98" t="s">
        <v>260</v>
      </c>
      <c r="E98">
        <v>1266</v>
      </c>
      <c r="F98" s="3">
        <v>73466</v>
      </c>
      <c r="G98" s="3">
        <v>37980</v>
      </c>
      <c r="H98" s="3">
        <v>111446</v>
      </c>
      <c r="I98" s="3">
        <v>229028</v>
      </c>
      <c r="J98" s="3">
        <v>-43018</v>
      </c>
      <c r="K98" s="3">
        <v>61097</v>
      </c>
      <c r="L98" s="3">
        <v>247108</v>
      </c>
      <c r="M98" s="3">
        <v>358554</v>
      </c>
      <c r="N98" s="3">
        <v>358554</v>
      </c>
    </row>
    <row r="99" spans="1:14" x14ac:dyDescent="0.2">
      <c r="A99" t="s">
        <v>208</v>
      </c>
      <c r="B99" t="s">
        <v>262</v>
      </c>
      <c r="C99" t="s">
        <v>35</v>
      </c>
      <c r="D99" t="s">
        <v>263</v>
      </c>
      <c r="E99">
        <v>290</v>
      </c>
      <c r="F99" s="3">
        <v>29566</v>
      </c>
      <c r="G99" s="3">
        <v>91740</v>
      </c>
      <c r="H99" s="3">
        <v>121306</v>
      </c>
      <c r="I99" s="3">
        <v>425128</v>
      </c>
      <c r="J99" s="3">
        <v>-30882</v>
      </c>
      <c r="K99" s="3">
        <v>106769</v>
      </c>
      <c r="L99" s="3">
        <v>501015</v>
      </c>
      <c r="M99" s="3">
        <v>622321</v>
      </c>
      <c r="N99" s="3">
        <v>622321</v>
      </c>
    </row>
    <row r="100" spans="1:14" x14ac:dyDescent="0.2">
      <c r="A100" t="s">
        <v>208</v>
      </c>
      <c r="B100" t="s">
        <v>265</v>
      </c>
      <c r="C100" t="s">
        <v>35</v>
      </c>
      <c r="D100" t="s">
        <v>266</v>
      </c>
      <c r="E100">
        <v>241</v>
      </c>
      <c r="F100" s="3">
        <v>25101</v>
      </c>
      <c r="G100" s="3">
        <v>78710</v>
      </c>
      <c r="H100" s="3">
        <v>103811</v>
      </c>
      <c r="I100" s="3">
        <v>237526</v>
      </c>
      <c r="J100" s="3">
        <v>-7776</v>
      </c>
      <c r="K100" s="3">
        <v>55711</v>
      </c>
      <c r="L100" s="3">
        <v>285461</v>
      </c>
      <c r="M100" s="3">
        <v>389272</v>
      </c>
      <c r="N100" s="3">
        <v>389272</v>
      </c>
    </row>
    <row r="101" spans="1:14" x14ac:dyDescent="0.2">
      <c r="A101" t="s">
        <v>208</v>
      </c>
      <c r="B101" t="s">
        <v>265</v>
      </c>
      <c r="C101" t="s">
        <v>35</v>
      </c>
      <c r="D101" t="s">
        <v>268</v>
      </c>
      <c r="E101">
        <v>466</v>
      </c>
      <c r="F101" s="3">
        <v>43818</v>
      </c>
      <c r="G101" s="3">
        <v>66980</v>
      </c>
      <c r="H101" s="3">
        <v>110798</v>
      </c>
      <c r="I101" s="3">
        <v>163393</v>
      </c>
      <c r="J101" s="3">
        <v>-23061</v>
      </c>
      <c r="K101" s="3">
        <v>53224</v>
      </c>
      <c r="L101" s="3">
        <v>193555</v>
      </c>
      <c r="M101" s="3">
        <v>304353</v>
      </c>
      <c r="N101" s="3">
        <v>304353</v>
      </c>
    </row>
    <row r="102" spans="1:14" x14ac:dyDescent="0.2">
      <c r="A102" t="s">
        <v>208</v>
      </c>
      <c r="B102" t="s">
        <v>270</v>
      </c>
      <c r="C102" t="s">
        <v>14</v>
      </c>
      <c r="D102" t="s">
        <v>271</v>
      </c>
      <c r="E102">
        <v>1597</v>
      </c>
      <c r="F102" s="3">
        <v>68887</v>
      </c>
      <c r="G102" s="3">
        <v>136610</v>
      </c>
      <c r="H102" s="3">
        <v>205497</v>
      </c>
      <c r="I102" s="3">
        <v>430804</v>
      </c>
      <c r="J102" s="3">
        <v>-76915</v>
      </c>
      <c r="K102" s="3">
        <v>110210</v>
      </c>
      <c r="L102" s="3">
        <v>464099</v>
      </c>
      <c r="M102" s="3">
        <v>669596</v>
      </c>
      <c r="N102" s="3">
        <v>669596</v>
      </c>
    </row>
    <row r="103" spans="1:14" x14ac:dyDescent="0.2">
      <c r="A103" t="s">
        <v>208</v>
      </c>
      <c r="B103" t="s">
        <v>270</v>
      </c>
      <c r="C103" t="s">
        <v>22</v>
      </c>
      <c r="D103" t="s">
        <v>273</v>
      </c>
      <c r="E103">
        <v>1324</v>
      </c>
      <c r="F103" s="3">
        <v>73376</v>
      </c>
      <c r="G103" s="3">
        <v>68020</v>
      </c>
      <c r="H103" s="3">
        <v>141396</v>
      </c>
      <c r="I103" s="3">
        <v>406123</v>
      </c>
      <c r="J103" s="3">
        <v>-58266</v>
      </c>
      <c r="K103" s="3">
        <v>87533</v>
      </c>
      <c r="L103" s="3">
        <v>435390</v>
      </c>
      <c r="M103" s="3">
        <v>576786</v>
      </c>
      <c r="N103" s="3">
        <v>576786</v>
      </c>
    </row>
    <row r="104" spans="1:14" x14ac:dyDescent="0.2">
      <c r="A104" t="s">
        <v>208</v>
      </c>
      <c r="B104" t="s">
        <v>270</v>
      </c>
      <c r="C104" t="s">
        <v>14</v>
      </c>
      <c r="D104" t="s">
        <v>275</v>
      </c>
      <c r="E104">
        <v>748</v>
      </c>
      <c r="F104" s="3">
        <v>60842</v>
      </c>
      <c r="G104" s="3">
        <v>28740</v>
      </c>
      <c r="H104" s="3">
        <v>89582</v>
      </c>
      <c r="I104" s="3">
        <v>122182</v>
      </c>
      <c r="J104" s="3">
        <v>-24696</v>
      </c>
      <c r="K104" s="3">
        <v>28188</v>
      </c>
      <c r="L104" s="3">
        <v>125674</v>
      </c>
      <c r="M104" s="3">
        <v>215256</v>
      </c>
      <c r="N104" s="3">
        <v>215256</v>
      </c>
    </row>
    <row r="105" spans="1:14" x14ac:dyDescent="0.2">
      <c r="A105" t="s">
        <v>208</v>
      </c>
      <c r="B105" t="s">
        <v>270</v>
      </c>
      <c r="C105" t="s">
        <v>18</v>
      </c>
      <c r="D105" t="s">
        <v>277</v>
      </c>
      <c r="E105">
        <v>1119</v>
      </c>
      <c r="F105" s="3">
        <v>72338</v>
      </c>
      <c r="G105" s="3">
        <v>112170</v>
      </c>
      <c r="H105" s="3">
        <v>184508</v>
      </c>
      <c r="I105" s="3">
        <v>315244</v>
      </c>
      <c r="J105" s="3">
        <v>-27434</v>
      </c>
      <c r="K105" s="3">
        <v>74050</v>
      </c>
      <c r="L105" s="3">
        <v>361859</v>
      </c>
      <c r="M105" s="3">
        <v>546367</v>
      </c>
      <c r="N105" s="3">
        <v>546367</v>
      </c>
    </row>
    <row r="106" spans="1:14" x14ac:dyDescent="0.2">
      <c r="A106" t="s">
        <v>208</v>
      </c>
      <c r="B106" t="s">
        <v>270</v>
      </c>
      <c r="C106" t="s">
        <v>22</v>
      </c>
      <c r="D106" t="s">
        <v>279</v>
      </c>
      <c r="E106">
        <v>1900</v>
      </c>
      <c r="F106" s="3">
        <v>76000</v>
      </c>
      <c r="G106" s="3">
        <v>83790</v>
      </c>
      <c r="H106" s="3">
        <v>159790</v>
      </c>
      <c r="I106" s="3">
        <v>336224</v>
      </c>
      <c r="J106" s="3">
        <v>-74315</v>
      </c>
      <c r="K106" s="3">
        <v>85327</v>
      </c>
      <c r="L106" s="3">
        <v>347236</v>
      </c>
      <c r="M106" s="3">
        <v>507026</v>
      </c>
      <c r="N106" s="3">
        <v>507026</v>
      </c>
    </row>
    <row r="107" spans="1:14" x14ac:dyDescent="0.2">
      <c r="A107" t="s">
        <v>208</v>
      </c>
      <c r="B107" t="s">
        <v>270</v>
      </c>
      <c r="C107" t="s">
        <v>35</v>
      </c>
      <c r="D107" t="s">
        <v>279</v>
      </c>
      <c r="E107">
        <v>285</v>
      </c>
      <c r="F107" s="3">
        <v>29120</v>
      </c>
      <c r="G107" s="3">
        <v>8550</v>
      </c>
      <c r="H107" s="3">
        <v>37670</v>
      </c>
      <c r="I107" s="3">
        <v>0</v>
      </c>
      <c r="J107" s="3">
        <v>0</v>
      </c>
      <c r="K107" s="3">
        <v>11694</v>
      </c>
      <c r="L107" s="3">
        <v>11694</v>
      </c>
      <c r="M107" s="3">
        <v>49364</v>
      </c>
      <c r="N107" s="3">
        <v>49364</v>
      </c>
    </row>
    <row r="108" spans="1:14" x14ac:dyDescent="0.2">
      <c r="A108" t="s">
        <v>208</v>
      </c>
      <c r="B108" t="s">
        <v>282</v>
      </c>
      <c r="C108" t="s">
        <v>22</v>
      </c>
      <c r="D108" t="s">
        <v>283</v>
      </c>
      <c r="E108">
        <v>1188</v>
      </c>
      <c r="F108" s="3">
        <v>73110</v>
      </c>
      <c r="G108" s="3">
        <v>37440</v>
      </c>
      <c r="H108" s="3">
        <v>110550</v>
      </c>
      <c r="I108" s="3">
        <v>338773</v>
      </c>
      <c r="J108" s="3">
        <v>-34424</v>
      </c>
      <c r="K108" s="3">
        <v>98138</v>
      </c>
      <c r="L108" s="3">
        <v>402486</v>
      </c>
      <c r="M108" s="3">
        <v>513036</v>
      </c>
      <c r="N108" s="3">
        <v>513036</v>
      </c>
    </row>
    <row r="109" spans="1:14" x14ac:dyDescent="0.2">
      <c r="A109" t="s">
        <v>208</v>
      </c>
      <c r="B109" t="s">
        <v>282</v>
      </c>
      <c r="C109" t="s">
        <v>22</v>
      </c>
      <c r="D109" t="s">
        <v>285</v>
      </c>
      <c r="E109">
        <v>1135</v>
      </c>
      <c r="F109" s="3">
        <v>72555</v>
      </c>
      <c r="G109" s="3">
        <v>75650</v>
      </c>
      <c r="H109" s="3">
        <v>148205</v>
      </c>
      <c r="I109" s="3">
        <v>528666</v>
      </c>
      <c r="J109" s="3">
        <v>-51703</v>
      </c>
      <c r="K109" s="3">
        <v>102071</v>
      </c>
      <c r="L109" s="3">
        <v>579034</v>
      </c>
      <c r="M109" s="3">
        <v>727239</v>
      </c>
      <c r="N109" s="3">
        <v>727239</v>
      </c>
    </row>
    <row r="110" spans="1:14" x14ac:dyDescent="0.2">
      <c r="A110" t="s">
        <v>208</v>
      </c>
      <c r="B110" t="s">
        <v>282</v>
      </c>
      <c r="C110" t="s">
        <v>35</v>
      </c>
      <c r="D110" t="s">
        <v>287</v>
      </c>
      <c r="E110">
        <v>316</v>
      </c>
      <c r="F110" s="3">
        <v>31846</v>
      </c>
      <c r="G110" s="3">
        <v>77500</v>
      </c>
      <c r="H110" s="3">
        <v>109346</v>
      </c>
      <c r="I110" s="3">
        <v>0</v>
      </c>
      <c r="J110" s="3">
        <v>0</v>
      </c>
      <c r="K110" s="3">
        <v>36350</v>
      </c>
      <c r="L110" s="3">
        <v>36350</v>
      </c>
      <c r="M110" s="3">
        <v>145696</v>
      </c>
      <c r="N110" s="3">
        <v>145696</v>
      </c>
    </row>
    <row r="111" spans="1:14" x14ac:dyDescent="0.2">
      <c r="A111" t="s">
        <v>208</v>
      </c>
      <c r="B111" t="s">
        <v>289</v>
      </c>
      <c r="C111" t="s">
        <v>35</v>
      </c>
      <c r="D111" t="s">
        <v>290</v>
      </c>
      <c r="E111">
        <v>241</v>
      </c>
      <c r="F111" s="3">
        <v>25101</v>
      </c>
      <c r="G111" s="3">
        <v>27770</v>
      </c>
      <c r="H111" s="3">
        <v>52871</v>
      </c>
      <c r="I111" s="3">
        <v>199500</v>
      </c>
      <c r="J111" s="3">
        <v>-35093</v>
      </c>
      <c r="K111" s="3">
        <v>35708</v>
      </c>
      <c r="L111" s="3">
        <v>200114</v>
      </c>
      <c r="M111" s="3">
        <v>252985</v>
      </c>
      <c r="N111" s="3">
        <v>252985</v>
      </c>
    </row>
    <row r="112" spans="1:14" x14ac:dyDescent="0.2">
      <c r="A112" t="s">
        <v>208</v>
      </c>
      <c r="B112" t="s">
        <v>292</v>
      </c>
      <c r="C112" t="s">
        <v>22</v>
      </c>
      <c r="D112" t="s">
        <v>293</v>
      </c>
      <c r="E112">
        <v>1387</v>
      </c>
      <c r="F112" s="3">
        <v>72935</v>
      </c>
      <c r="G112" s="3">
        <v>79610</v>
      </c>
      <c r="H112" s="3">
        <v>152545</v>
      </c>
      <c r="I112" s="3">
        <v>178019</v>
      </c>
      <c r="J112" s="3">
        <v>-54890</v>
      </c>
      <c r="K112" s="3">
        <v>87579</v>
      </c>
      <c r="L112" s="3">
        <v>210708</v>
      </c>
      <c r="M112" s="3">
        <v>363253</v>
      </c>
      <c r="N112" s="3">
        <v>363253</v>
      </c>
    </row>
    <row r="113" spans="1:14" x14ac:dyDescent="0.2">
      <c r="A113" t="s">
        <v>208</v>
      </c>
      <c r="B113" t="s">
        <v>292</v>
      </c>
      <c r="C113" t="s">
        <v>35</v>
      </c>
      <c r="D113" t="s">
        <v>293</v>
      </c>
      <c r="E113">
        <v>434</v>
      </c>
      <c r="F113" s="3">
        <v>41434</v>
      </c>
      <c r="G113" s="3">
        <v>43720</v>
      </c>
      <c r="H113" s="3">
        <v>85154</v>
      </c>
      <c r="I113" s="3">
        <v>0</v>
      </c>
      <c r="J113" s="3">
        <v>0</v>
      </c>
      <c r="K113" s="3">
        <v>17794</v>
      </c>
      <c r="L113" s="3">
        <v>17794</v>
      </c>
      <c r="M113" s="3">
        <v>102948</v>
      </c>
      <c r="N113" s="3">
        <v>102948</v>
      </c>
    </row>
    <row r="114" spans="1:14" x14ac:dyDescent="0.2">
      <c r="A114" t="s">
        <v>208</v>
      </c>
      <c r="B114" t="s">
        <v>222</v>
      </c>
      <c r="C114" t="s">
        <v>22</v>
      </c>
      <c r="D114" t="s">
        <v>296</v>
      </c>
      <c r="E114">
        <v>541</v>
      </c>
      <c r="F114" s="3">
        <v>49044</v>
      </c>
      <c r="G114" s="3">
        <v>51330</v>
      </c>
      <c r="H114" s="3">
        <v>100374</v>
      </c>
      <c r="I114" s="3">
        <v>406347</v>
      </c>
      <c r="J114" s="3">
        <v>-31831</v>
      </c>
      <c r="K114" s="3">
        <v>81792</v>
      </c>
      <c r="L114" s="3">
        <v>456308</v>
      </c>
      <c r="M114" s="3">
        <v>556682</v>
      </c>
      <c r="N114" s="3">
        <v>556682</v>
      </c>
    </row>
    <row r="115" spans="1:14" x14ac:dyDescent="0.2">
      <c r="A115" t="s">
        <v>208</v>
      </c>
      <c r="B115" t="s">
        <v>298</v>
      </c>
      <c r="C115" t="s">
        <v>18</v>
      </c>
      <c r="D115" t="s">
        <v>299</v>
      </c>
      <c r="E115">
        <v>925</v>
      </c>
      <c r="F115" s="3">
        <v>67872</v>
      </c>
      <c r="G115" s="3">
        <v>54850</v>
      </c>
      <c r="H115" s="3">
        <v>122722</v>
      </c>
      <c r="I115" s="3">
        <v>307057</v>
      </c>
      <c r="J115" s="3">
        <v>-71689</v>
      </c>
      <c r="K115" s="3">
        <v>62198</v>
      </c>
      <c r="L115" s="3">
        <v>297566</v>
      </c>
      <c r="M115" s="3">
        <v>420288</v>
      </c>
      <c r="N115" s="3">
        <v>420288</v>
      </c>
    </row>
    <row r="116" spans="1:14" x14ac:dyDescent="0.2">
      <c r="A116" t="s">
        <v>208</v>
      </c>
      <c r="B116" t="s">
        <v>301</v>
      </c>
      <c r="C116" t="s">
        <v>18</v>
      </c>
      <c r="D116" t="s">
        <v>302</v>
      </c>
      <c r="E116">
        <v>875</v>
      </c>
      <c r="F116" s="3">
        <v>66172</v>
      </c>
      <c r="G116" s="3">
        <v>65750</v>
      </c>
      <c r="H116" s="3">
        <v>131922</v>
      </c>
      <c r="I116" s="3">
        <v>242056</v>
      </c>
      <c r="J116" s="3">
        <v>-46776</v>
      </c>
      <c r="K116" s="3">
        <v>84057</v>
      </c>
      <c r="L116" s="3">
        <v>279337</v>
      </c>
      <c r="M116" s="3">
        <v>411259</v>
      </c>
      <c r="N116" s="3">
        <v>411259</v>
      </c>
    </row>
    <row r="117" spans="1:14" x14ac:dyDescent="0.2">
      <c r="A117" t="s">
        <v>208</v>
      </c>
      <c r="B117" t="s">
        <v>270</v>
      </c>
      <c r="C117" t="s">
        <v>35</v>
      </c>
      <c r="D117" t="s">
        <v>399</v>
      </c>
      <c r="E117">
        <v>271</v>
      </c>
      <c r="F117" s="3">
        <v>27860</v>
      </c>
      <c r="G117" s="3">
        <v>51730</v>
      </c>
      <c r="H117" s="3">
        <v>79590</v>
      </c>
      <c r="I117" s="3">
        <v>82320</v>
      </c>
      <c r="J117" s="3">
        <v>-10795</v>
      </c>
      <c r="K117" s="3">
        <v>29513</v>
      </c>
      <c r="L117" s="3">
        <v>101038</v>
      </c>
      <c r="M117" s="3">
        <v>180628</v>
      </c>
      <c r="N117" s="3">
        <v>180628</v>
      </c>
    </row>
    <row r="118" spans="1:14" x14ac:dyDescent="0.2">
      <c r="A118" t="s">
        <v>208</v>
      </c>
      <c r="B118" t="s">
        <v>309</v>
      </c>
      <c r="C118" t="s">
        <v>35</v>
      </c>
      <c r="D118" t="s">
        <v>310</v>
      </c>
      <c r="E118">
        <v>319</v>
      </c>
      <c r="F118" s="3">
        <v>32106</v>
      </c>
      <c r="G118" s="3">
        <v>245010</v>
      </c>
      <c r="H118" s="3">
        <v>277116</v>
      </c>
      <c r="I118" s="3">
        <v>259747</v>
      </c>
      <c r="J118" s="3">
        <v>-21155</v>
      </c>
      <c r="K118" s="3">
        <v>65730</v>
      </c>
      <c r="L118" s="3">
        <v>304322</v>
      </c>
      <c r="M118" s="3">
        <v>581438</v>
      </c>
      <c r="N118" s="3">
        <v>581438</v>
      </c>
    </row>
    <row r="119" spans="1:14" x14ac:dyDescent="0.2">
      <c r="A119" t="s">
        <v>208</v>
      </c>
      <c r="B119" t="s">
        <v>312</v>
      </c>
      <c r="C119" t="s">
        <v>22</v>
      </c>
      <c r="D119" t="s">
        <v>313</v>
      </c>
      <c r="E119">
        <v>983</v>
      </c>
      <c r="F119" s="3">
        <v>69562</v>
      </c>
      <c r="G119" s="3">
        <v>29490</v>
      </c>
      <c r="H119" s="3">
        <v>99052</v>
      </c>
      <c r="I119" s="3">
        <v>208831</v>
      </c>
      <c r="J119" s="3">
        <v>-28999</v>
      </c>
      <c r="K119" s="3">
        <v>54541</v>
      </c>
      <c r="L119" s="3">
        <v>234373</v>
      </c>
      <c r="M119" s="3">
        <v>333425</v>
      </c>
      <c r="N119" s="3">
        <v>333425</v>
      </c>
    </row>
    <row r="120" spans="1:14" x14ac:dyDescent="0.2">
      <c r="A120" t="s">
        <v>208</v>
      </c>
      <c r="B120" t="s">
        <v>315</v>
      </c>
      <c r="C120" t="s">
        <v>18</v>
      </c>
      <c r="D120" t="s">
        <v>316</v>
      </c>
      <c r="E120">
        <v>1391</v>
      </c>
      <c r="F120" s="3">
        <v>72895</v>
      </c>
      <c r="G120" s="3">
        <v>104330</v>
      </c>
      <c r="H120" s="3">
        <v>177225</v>
      </c>
      <c r="I120" s="3">
        <v>336795</v>
      </c>
      <c r="J120" s="3">
        <v>-49496</v>
      </c>
      <c r="K120" s="3">
        <v>83848</v>
      </c>
      <c r="L120" s="3">
        <v>371147</v>
      </c>
      <c r="M120" s="3">
        <v>548372</v>
      </c>
      <c r="N120" s="3">
        <v>548372</v>
      </c>
    </row>
    <row r="121" spans="1:14" x14ac:dyDescent="0.2">
      <c r="A121" t="s">
        <v>208</v>
      </c>
      <c r="B121" t="s">
        <v>318</v>
      </c>
      <c r="C121" t="s">
        <v>18</v>
      </c>
      <c r="D121" t="s">
        <v>319</v>
      </c>
      <c r="E121">
        <v>1255</v>
      </c>
      <c r="F121" s="3">
        <v>73449</v>
      </c>
      <c r="G121" s="3">
        <v>73210</v>
      </c>
      <c r="H121" s="3">
        <v>146659</v>
      </c>
      <c r="I121" s="3">
        <v>384036</v>
      </c>
      <c r="J121" s="3">
        <v>-54627</v>
      </c>
      <c r="K121" s="3">
        <v>85287</v>
      </c>
      <c r="L121" s="3">
        <v>414696</v>
      </c>
      <c r="M121" s="3">
        <v>561355</v>
      </c>
      <c r="N121" s="3">
        <v>561355</v>
      </c>
    </row>
    <row r="122" spans="1:14" x14ac:dyDescent="0.2">
      <c r="A122" t="s">
        <v>208</v>
      </c>
      <c r="B122" t="s">
        <v>321</v>
      </c>
      <c r="C122" t="s">
        <v>22</v>
      </c>
      <c r="D122" t="s">
        <v>322</v>
      </c>
      <c r="E122">
        <v>486</v>
      </c>
      <c r="F122" s="3">
        <v>45261</v>
      </c>
      <c r="G122" s="3">
        <v>14580</v>
      </c>
      <c r="H122" s="3">
        <v>59841</v>
      </c>
      <c r="I122" s="3">
        <v>168837</v>
      </c>
      <c r="J122" s="3">
        <v>-20423</v>
      </c>
      <c r="K122" s="3">
        <v>38234</v>
      </c>
      <c r="L122" s="3">
        <v>186648</v>
      </c>
      <c r="M122" s="3">
        <v>246489</v>
      </c>
      <c r="N122" s="3">
        <v>246489</v>
      </c>
    </row>
    <row r="123" spans="1:14" x14ac:dyDescent="0.2">
      <c r="A123" t="s">
        <v>208</v>
      </c>
      <c r="B123" t="s">
        <v>324</v>
      </c>
      <c r="C123" t="s">
        <v>18</v>
      </c>
      <c r="D123" t="s">
        <v>325</v>
      </c>
      <c r="E123">
        <v>783</v>
      </c>
      <c r="F123" s="3">
        <v>62456</v>
      </c>
      <c r="G123" s="3">
        <v>132330</v>
      </c>
      <c r="H123" s="3">
        <v>194786</v>
      </c>
      <c r="I123" s="3">
        <v>359145</v>
      </c>
      <c r="J123" s="3">
        <v>-30260</v>
      </c>
      <c r="K123" s="3">
        <v>122903</v>
      </c>
      <c r="L123" s="3">
        <v>451788</v>
      </c>
      <c r="M123" s="3">
        <v>646574</v>
      </c>
      <c r="N123" s="3">
        <v>646574</v>
      </c>
    </row>
    <row r="124" spans="1:14" x14ac:dyDescent="0.2">
      <c r="A124" t="s">
        <v>208</v>
      </c>
      <c r="B124" t="s">
        <v>222</v>
      </c>
      <c r="C124" t="s">
        <v>18</v>
      </c>
      <c r="D124" t="s">
        <v>327</v>
      </c>
      <c r="E124">
        <v>695</v>
      </c>
      <c r="F124" s="3">
        <v>58189</v>
      </c>
      <c r="G124" s="3">
        <v>76450</v>
      </c>
      <c r="H124" s="3">
        <v>134639</v>
      </c>
      <c r="I124" s="3">
        <v>248995</v>
      </c>
      <c r="J124" s="3">
        <v>-35473</v>
      </c>
      <c r="K124" s="3">
        <v>58273</v>
      </c>
      <c r="L124" s="3">
        <v>271795</v>
      </c>
      <c r="M124" s="3">
        <v>406434</v>
      </c>
      <c r="N124" s="3">
        <v>406434</v>
      </c>
    </row>
    <row r="125" spans="1:14" x14ac:dyDescent="0.2">
      <c r="A125" t="s">
        <v>208</v>
      </c>
      <c r="B125" t="s">
        <v>329</v>
      </c>
      <c r="C125" t="s">
        <v>18</v>
      </c>
      <c r="D125" t="s">
        <v>330</v>
      </c>
      <c r="E125">
        <v>487</v>
      </c>
      <c r="F125" s="3">
        <v>45332</v>
      </c>
      <c r="G125" s="3">
        <v>194790</v>
      </c>
      <c r="H125" s="3">
        <v>240122</v>
      </c>
      <c r="I125" s="3">
        <v>470490</v>
      </c>
      <c r="J125" s="3">
        <v>-37457</v>
      </c>
      <c r="K125" s="3">
        <v>82549</v>
      </c>
      <c r="L125" s="3">
        <v>515583</v>
      </c>
      <c r="M125" s="3">
        <v>755705</v>
      </c>
      <c r="N125" s="3">
        <v>755705</v>
      </c>
    </row>
    <row r="126" spans="1:14" x14ac:dyDescent="0.2">
      <c r="A126" t="s">
        <v>208</v>
      </c>
      <c r="B126" t="s">
        <v>239</v>
      </c>
      <c r="C126" t="s">
        <v>147</v>
      </c>
      <c r="D126" t="s">
        <v>332</v>
      </c>
      <c r="E126">
        <v>117</v>
      </c>
      <c r="F126" s="3">
        <v>12839</v>
      </c>
      <c r="G126" s="3">
        <v>50820</v>
      </c>
      <c r="H126" s="3">
        <v>63659</v>
      </c>
      <c r="I126" s="3">
        <v>93344</v>
      </c>
      <c r="J126" s="3">
        <v>-7212</v>
      </c>
      <c r="K126" s="3">
        <v>34393</v>
      </c>
      <c r="L126" s="3">
        <v>120525</v>
      </c>
      <c r="M126" s="3">
        <v>184184</v>
      </c>
      <c r="N126" s="3">
        <v>184184</v>
      </c>
    </row>
    <row r="127" spans="1:14" x14ac:dyDescent="0.2">
      <c r="A127" t="s">
        <v>208</v>
      </c>
      <c r="B127" t="s">
        <v>282</v>
      </c>
      <c r="C127" t="s">
        <v>147</v>
      </c>
      <c r="D127" t="s">
        <v>334</v>
      </c>
      <c r="E127">
        <v>140</v>
      </c>
      <c r="F127" s="3">
        <v>15218</v>
      </c>
      <c r="G127" s="3">
        <v>62060</v>
      </c>
      <c r="H127" s="3">
        <v>77278</v>
      </c>
      <c r="I127" s="3">
        <v>146971</v>
      </c>
      <c r="J127" s="3">
        <v>-12603</v>
      </c>
      <c r="K127" s="3">
        <v>45171</v>
      </c>
      <c r="L127" s="3">
        <v>179539</v>
      </c>
      <c r="M127" s="3">
        <v>256817</v>
      </c>
      <c r="N127" s="3">
        <v>256817</v>
      </c>
    </row>
    <row r="128" spans="1:14" x14ac:dyDescent="0.2">
      <c r="A128" t="s">
        <v>208</v>
      </c>
      <c r="B128" t="s">
        <v>209</v>
      </c>
      <c r="C128" t="s">
        <v>336</v>
      </c>
      <c r="D128" t="s">
        <v>337</v>
      </c>
      <c r="E128">
        <v>51</v>
      </c>
      <c r="F128" s="3">
        <v>5748</v>
      </c>
      <c r="G128" s="3">
        <v>32130</v>
      </c>
      <c r="H128" s="3">
        <v>37878</v>
      </c>
      <c r="I128" s="3">
        <v>135650</v>
      </c>
      <c r="J128" s="3">
        <v>-7885</v>
      </c>
      <c r="K128" s="3">
        <v>33140</v>
      </c>
      <c r="L128" s="3">
        <v>160904</v>
      </c>
      <c r="M128" s="3">
        <v>198782</v>
      </c>
      <c r="N128" s="3">
        <v>198782</v>
      </c>
    </row>
    <row r="129" spans="1:14" x14ac:dyDescent="0.2">
      <c r="A129" t="s">
        <v>208</v>
      </c>
      <c r="B129" t="s">
        <v>239</v>
      </c>
      <c r="C129" t="s">
        <v>18</v>
      </c>
      <c r="D129" t="s">
        <v>339</v>
      </c>
      <c r="E129">
        <v>1338</v>
      </c>
      <c r="F129" s="3">
        <v>73309</v>
      </c>
      <c r="G129" s="3">
        <v>195480</v>
      </c>
      <c r="H129" s="3">
        <v>268789</v>
      </c>
      <c r="I129" s="3">
        <v>650146</v>
      </c>
      <c r="J129" s="3">
        <v>-45540</v>
      </c>
      <c r="K129" s="3">
        <v>248427</v>
      </c>
      <c r="L129" s="3">
        <v>853033</v>
      </c>
      <c r="M129" s="3">
        <v>1121822</v>
      </c>
      <c r="N129" s="3">
        <v>1121822</v>
      </c>
    </row>
    <row r="130" spans="1:14" x14ac:dyDescent="0.2">
      <c r="A130" t="s">
        <v>156</v>
      </c>
      <c r="B130" t="s">
        <v>341</v>
      </c>
      <c r="C130" t="s">
        <v>22</v>
      </c>
      <c r="D130" t="s">
        <v>342</v>
      </c>
      <c r="E130">
        <v>0</v>
      </c>
      <c r="F130" s="3">
        <v>0</v>
      </c>
      <c r="G130" s="3">
        <v>0</v>
      </c>
      <c r="H130" s="3">
        <v>0</v>
      </c>
      <c r="I130" s="3">
        <v>137738</v>
      </c>
      <c r="J130" s="3">
        <v>0</v>
      </c>
      <c r="K130" s="3">
        <v>39994</v>
      </c>
      <c r="L130" s="3">
        <v>177732</v>
      </c>
      <c r="M130" s="3">
        <v>177732</v>
      </c>
      <c r="N130" s="3">
        <v>177732</v>
      </c>
    </row>
    <row r="131" spans="1:14" x14ac:dyDescent="0.2">
      <c r="A131" t="s">
        <v>12</v>
      </c>
      <c r="B131" t="s">
        <v>345</v>
      </c>
      <c r="C131" t="s">
        <v>346</v>
      </c>
      <c r="D131" t="s">
        <v>347</v>
      </c>
      <c r="E131">
        <v>406</v>
      </c>
      <c r="F131" s="3">
        <v>39272</v>
      </c>
      <c r="G131" s="3">
        <v>128190</v>
      </c>
      <c r="H131" s="3">
        <v>167462</v>
      </c>
      <c r="I131" s="3">
        <v>307832</v>
      </c>
      <c r="J131" s="3">
        <v>-64778</v>
      </c>
      <c r="K131" s="3">
        <v>99878</v>
      </c>
      <c r="L131" s="3">
        <v>342932</v>
      </c>
      <c r="M131" s="3">
        <v>510394</v>
      </c>
      <c r="N131" s="3">
        <v>510394</v>
      </c>
    </row>
    <row r="132" spans="1:14" x14ac:dyDescent="0.2">
      <c r="A132" t="s">
        <v>12</v>
      </c>
      <c r="B132" t="s">
        <v>72</v>
      </c>
      <c r="C132" t="s">
        <v>349</v>
      </c>
      <c r="D132" t="s">
        <v>400</v>
      </c>
      <c r="E132">
        <v>212</v>
      </c>
      <c r="F132" s="3">
        <v>22358</v>
      </c>
      <c r="G132" s="3">
        <v>82350</v>
      </c>
      <c r="H132" s="3">
        <v>104708</v>
      </c>
      <c r="I132" s="3">
        <v>145569</v>
      </c>
      <c r="J132" s="3">
        <v>-28199</v>
      </c>
      <c r="K132" s="3">
        <v>58040</v>
      </c>
      <c r="L132" s="3">
        <v>175410</v>
      </c>
      <c r="M132" s="3">
        <v>280118</v>
      </c>
      <c r="N132" s="3">
        <v>280118</v>
      </c>
    </row>
    <row r="133" spans="1:14" x14ac:dyDescent="0.2">
      <c r="A133" t="s">
        <v>77</v>
      </c>
      <c r="B133" t="s">
        <v>89</v>
      </c>
      <c r="C133" t="s">
        <v>346</v>
      </c>
      <c r="D133" t="s">
        <v>352</v>
      </c>
      <c r="E133">
        <v>340</v>
      </c>
      <c r="F133" s="3">
        <v>33898</v>
      </c>
      <c r="G133" s="3">
        <v>103840</v>
      </c>
      <c r="H133" s="3">
        <v>137738</v>
      </c>
      <c r="I133" s="3">
        <v>245410</v>
      </c>
      <c r="J133" s="3">
        <v>-65917</v>
      </c>
      <c r="K133" s="3">
        <v>77770</v>
      </c>
      <c r="L133" s="3">
        <v>257263</v>
      </c>
      <c r="M133" s="3">
        <v>395001</v>
      </c>
      <c r="N133" s="3">
        <v>395001</v>
      </c>
    </row>
    <row r="134" spans="1:14" x14ac:dyDescent="0.2">
      <c r="A134" t="s">
        <v>77</v>
      </c>
      <c r="B134" t="s">
        <v>106</v>
      </c>
      <c r="C134" t="s">
        <v>349</v>
      </c>
      <c r="D134" t="s">
        <v>401</v>
      </c>
      <c r="E134">
        <v>207</v>
      </c>
      <c r="F134" s="3">
        <v>21877</v>
      </c>
      <c r="G134" s="3">
        <v>107362</v>
      </c>
      <c r="H134" s="3">
        <v>129239</v>
      </c>
      <c r="I134" s="3">
        <v>157598</v>
      </c>
      <c r="J134" s="3">
        <v>-31172</v>
      </c>
      <c r="K134" s="3">
        <v>50812</v>
      </c>
      <c r="L134" s="3">
        <v>177238</v>
      </c>
      <c r="M134" s="3">
        <v>306477</v>
      </c>
      <c r="N134" s="3">
        <v>306477</v>
      </c>
    </row>
    <row r="135" spans="1:14" x14ac:dyDescent="0.2">
      <c r="A135" t="s">
        <v>77</v>
      </c>
      <c r="B135" t="s">
        <v>356</v>
      </c>
      <c r="C135" t="s">
        <v>346</v>
      </c>
      <c r="D135" t="s">
        <v>357</v>
      </c>
      <c r="E135">
        <v>277</v>
      </c>
      <c r="F135" s="3">
        <v>28402</v>
      </c>
      <c r="G135" s="3">
        <v>129432</v>
      </c>
      <c r="H135" s="3">
        <v>157834</v>
      </c>
      <c r="I135" s="3">
        <v>204910</v>
      </c>
      <c r="J135" s="3">
        <v>-33050</v>
      </c>
      <c r="K135" s="3">
        <v>100642</v>
      </c>
      <c r="L135" s="3">
        <v>272502</v>
      </c>
      <c r="M135" s="3">
        <v>430336</v>
      </c>
      <c r="N135" s="3">
        <v>430336</v>
      </c>
    </row>
    <row r="136" spans="1:14" x14ac:dyDescent="0.2">
      <c r="A136" t="s">
        <v>119</v>
      </c>
      <c r="B136" t="s">
        <v>120</v>
      </c>
      <c r="C136" t="s">
        <v>349</v>
      </c>
      <c r="D136" t="s">
        <v>120</v>
      </c>
      <c r="E136">
        <v>122</v>
      </c>
      <c r="F136" s="3">
        <v>13360</v>
      </c>
      <c r="G136" s="3">
        <v>15860</v>
      </c>
      <c r="H136" s="3">
        <v>29220</v>
      </c>
      <c r="I136" s="3">
        <v>70080</v>
      </c>
      <c r="J136" s="3">
        <v>-7363</v>
      </c>
      <c r="K136" s="3">
        <v>20139</v>
      </c>
      <c r="L136" s="3">
        <v>82855</v>
      </c>
      <c r="M136" s="3">
        <v>112075</v>
      </c>
      <c r="N136" s="3">
        <v>112075</v>
      </c>
    </row>
    <row r="137" spans="1:14" x14ac:dyDescent="0.2">
      <c r="A137" t="s">
        <v>119</v>
      </c>
      <c r="B137" t="s">
        <v>360</v>
      </c>
      <c r="C137" t="s">
        <v>346</v>
      </c>
      <c r="D137" t="s">
        <v>361</v>
      </c>
      <c r="E137">
        <v>458</v>
      </c>
      <c r="F137" s="3">
        <v>43231</v>
      </c>
      <c r="G137" s="3">
        <v>91300</v>
      </c>
      <c r="H137" s="3">
        <v>134531</v>
      </c>
      <c r="I137" s="3">
        <v>225572</v>
      </c>
      <c r="J137" s="3">
        <v>-57525</v>
      </c>
      <c r="K137" s="3">
        <v>73943</v>
      </c>
      <c r="L137" s="3">
        <v>241990</v>
      </c>
      <c r="M137" s="3">
        <v>376521</v>
      </c>
      <c r="N137" s="3">
        <v>376521</v>
      </c>
    </row>
    <row r="138" spans="1:14" x14ac:dyDescent="0.2">
      <c r="A138" t="s">
        <v>156</v>
      </c>
      <c r="B138" t="s">
        <v>159</v>
      </c>
      <c r="C138" t="s">
        <v>346</v>
      </c>
      <c r="D138" t="s">
        <v>363</v>
      </c>
      <c r="E138">
        <v>149</v>
      </c>
      <c r="F138" s="3">
        <v>16136</v>
      </c>
      <c r="G138" s="3">
        <v>47230</v>
      </c>
      <c r="H138" s="3">
        <v>63366</v>
      </c>
      <c r="I138" s="3">
        <v>146438</v>
      </c>
      <c r="J138" s="3">
        <v>-19597</v>
      </c>
      <c r="K138" s="3">
        <v>38241</v>
      </c>
      <c r="L138" s="3">
        <v>165083</v>
      </c>
      <c r="M138" s="3">
        <v>228449</v>
      </c>
      <c r="N138" s="3">
        <v>228449</v>
      </c>
    </row>
    <row r="139" spans="1:14" x14ac:dyDescent="0.2">
      <c r="A139" t="s">
        <v>156</v>
      </c>
      <c r="B139" t="s">
        <v>365</v>
      </c>
      <c r="C139" t="s">
        <v>346</v>
      </c>
      <c r="D139" t="s">
        <v>366</v>
      </c>
      <c r="E139">
        <v>233</v>
      </c>
      <c r="F139" s="3">
        <v>24352</v>
      </c>
      <c r="G139" s="3">
        <v>37840</v>
      </c>
      <c r="H139" s="3">
        <v>62192</v>
      </c>
      <c r="I139" s="3">
        <v>224111</v>
      </c>
      <c r="J139" s="3">
        <v>-21052</v>
      </c>
      <c r="K139" s="3">
        <v>102618</v>
      </c>
      <c r="L139" s="3">
        <v>305677</v>
      </c>
      <c r="M139" s="3">
        <v>367869</v>
      </c>
      <c r="N139" s="3">
        <v>367869</v>
      </c>
    </row>
    <row r="140" spans="1:14" x14ac:dyDescent="0.2">
      <c r="A140" t="s">
        <v>156</v>
      </c>
      <c r="B140" t="s">
        <v>368</v>
      </c>
      <c r="C140" t="s">
        <v>349</v>
      </c>
      <c r="D140" t="s">
        <v>369</v>
      </c>
      <c r="E140">
        <v>183</v>
      </c>
      <c r="F140" s="3">
        <v>19538</v>
      </c>
      <c r="G140" s="3">
        <v>60770</v>
      </c>
      <c r="H140" s="3">
        <v>80308</v>
      </c>
      <c r="I140" s="3">
        <v>151463</v>
      </c>
      <c r="J140" s="3">
        <v>-24215</v>
      </c>
      <c r="K140" s="3">
        <v>84804</v>
      </c>
      <c r="L140" s="3">
        <v>212052</v>
      </c>
      <c r="M140" s="3">
        <v>292360</v>
      </c>
      <c r="N140" s="3">
        <v>292360</v>
      </c>
    </row>
    <row r="141" spans="1:14" x14ac:dyDescent="0.2">
      <c r="A141" t="s">
        <v>208</v>
      </c>
      <c r="B141" t="s">
        <v>315</v>
      </c>
      <c r="C141" t="s">
        <v>346</v>
      </c>
      <c r="D141" t="s">
        <v>371</v>
      </c>
      <c r="E141">
        <v>492</v>
      </c>
      <c r="F141" s="3">
        <v>45687</v>
      </c>
      <c r="G141" s="3">
        <v>139330</v>
      </c>
      <c r="H141" s="3">
        <v>185017</v>
      </c>
      <c r="I141" s="3">
        <v>541171</v>
      </c>
      <c r="J141" s="3">
        <v>-60952</v>
      </c>
      <c r="K141" s="3">
        <v>140968</v>
      </c>
      <c r="L141" s="3">
        <v>621188</v>
      </c>
      <c r="M141" s="3">
        <v>806205</v>
      </c>
      <c r="N141" s="3">
        <v>806205</v>
      </c>
    </row>
    <row r="142" spans="1:14" x14ac:dyDescent="0.2">
      <c r="A142" t="s">
        <v>208</v>
      </c>
      <c r="B142" t="s">
        <v>373</v>
      </c>
      <c r="C142" t="s">
        <v>349</v>
      </c>
      <c r="D142" t="s">
        <v>374</v>
      </c>
      <c r="E142">
        <v>325</v>
      </c>
      <c r="F142" s="3">
        <v>32622</v>
      </c>
      <c r="G142" s="3">
        <v>71000</v>
      </c>
      <c r="H142" s="3">
        <v>103622</v>
      </c>
      <c r="I142" s="3">
        <v>184544</v>
      </c>
      <c r="J142" s="3">
        <v>-32515</v>
      </c>
      <c r="K142" s="3">
        <v>66860</v>
      </c>
      <c r="L142" s="3">
        <v>218889</v>
      </c>
      <c r="M142" s="3">
        <v>322511</v>
      </c>
      <c r="N142" s="3">
        <v>322511</v>
      </c>
    </row>
    <row r="143" spans="1:14" x14ac:dyDescent="0.2">
      <c r="A143" t="s">
        <v>208</v>
      </c>
      <c r="B143" t="s">
        <v>376</v>
      </c>
      <c r="C143" t="s">
        <v>349</v>
      </c>
      <c r="D143" t="s">
        <v>377</v>
      </c>
      <c r="E143">
        <v>186</v>
      </c>
      <c r="F143" s="3">
        <v>19833</v>
      </c>
      <c r="G143" s="3">
        <v>52250</v>
      </c>
      <c r="H143" s="3">
        <v>72083</v>
      </c>
      <c r="I143" s="3">
        <v>268322</v>
      </c>
      <c r="J143" s="3">
        <v>-18854</v>
      </c>
      <c r="K143" s="3">
        <v>68296</v>
      </c>
      <c r="L143" s="3">
        <v>317764</v>
      </c>
      <c r="M143" s="3">
        <v>389847</v>
      </c>
      <c r="N143" s="3">
        <v>389847</v>
      </c>
    </row>
    <row r="144" spans="1:14" x14ac:dyDescent="0.2">
      <c r="A144" t="s">
        <v>77</v>
      </c>
      <c r="B144" t="s">
        <v>84</v>
      </c>
      <c r="C144" t="s">
        <v>380</v>
      </c>
      <c r="D144" t="s">
        <v>381</v>
      </c>
      <c r="E144">
        <v>101</v>
      </c>
      <c r="F144" s="3">
        <v>11156</v>
      </c>
      <c r="G144" s="3">
        <v>79261</v>
      </c>
      <c r="H144" s="3">
        <v>90417</v>
      </c>
      <c r="I144" s="3">
        <v>106011</v>
      </c>
      <c r="J144" s="3">
        <v>-10631</v>
      </c>
      <c r="K144" s="3">
        <v>27583</v>
      </c>
      <c r="L144" s="3">
        <v>122962</v>
      </c>
      <c r="M144" s="3">
        <v>213379</v>
      </c>
      <c r="N144" s="3">
        <v>213379</v>
      </c>
    </row>
    <row r="145" spans="1:14" x14ac:dyDescent="0.2">
      <c r="A145" t="s">
        <v>208</v>
      </c>
      <c r="B145" t="s">
        <v>234</v>
      </c>
      <c r="C145" t="s">
        <v>383</v>
      </c>
      <c r="D145" t="s">
        <v>384</v>
      </c>
      <c r="E145">
        <v>107</v>
      </c>
      <c r="F145" s="3">
        <v>11790</v>
      </c>
      <c r="G145" s="3">
        <v>80250</v>
      </c>
      <c r="H145" s="3">
        <v>92040</v>
      </c>
      <c r="I145" s="3">
        <v>83184</v>
      </c>
      <c r="J145" s="3">
        <v>-8498</v>
      </c>
      <c r="K145" s="3">
        <v>29734</v>
      </c>
      <c r="L145" s="3">
        <v>104420</v>
      </c>
      <c r="M145" s="3">
        <v>196460</v>
      </c>
      <c r="N145" s="3">
        <v>196460</v>
      </c>
    </row>
  </sheetData>
  <pageMargins left="0" right="0" top="0.39370078740157483" bottom="0.39370078740157483" header="0" footer="0"/>
  <headerFooter>
    <oddHeader>&amp;C&amp;A</oddHeader>
    <oddFooter>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41E49-CF06-44B5-A534-79E3F664130D}">
  <dimension ref="A1:AB146"/>
  <sheetViews>
    <sheetView tabSelected="1" workbookViewId="0">
      <selection sqref="A1:AB146"/>
    </sheetView>
  </sheetViews>
  <sheetFormatPr baseColWidth="10" defaultRowHeight="12.75" x14ac:dyDescent="0.2"/>
  <cols>
    <col min="1" max="3" width="10.75" customWidth="1"/>
    <col min="4" max="4" width="37.75" customWidth="1"/>
    <col min="5" max="5" width="10.75" style="18" customWidth="1"/>
    <col min="6" max="6" width="10.75" style="19" customWidth="1"/>
    <col min="7" max="7" width="10.75" style="30" customWidth="1"/>
    <col min="8" max="8" width="10.75" style="24" customWidth="1"/>
    <col min="9" max="10" width="10.75" customWidth="1"/>
    <col min="11" max="11" width="10.75" style="18" customWidth="1"/>
    <col min="12" max="12" width="11.375" style="19" bestFit="1" customWidth="1"/>
    <col min="13" max="13" width="10.75" style="30" customWidth="1"/>
    <col min="14" max="14" width="10.75" style="24" customWidth="1"/>
    <col min="15" max="15" width="10.75" style="20" customWidth="1"/>
    <col min="16" max="16" width="10.75" style="21" customWidth="1"/>
    <col min="17" max="17" width="10.75" style="24" customWidth="1"/>
    <col min="18" max="20" width="10.75" customWidth="1"/>
    <col min="21" max="21" width="10.75" style="18" customWidth="1"/>
    <col min="22" max="22" width="11.375" style="19" bestFit="1" customWidth="1"/>
    <col min="23" max="23" width="10.75" style="30" customWidth="1"/>
    <col min="24" max="24" width="10.75" style="24" customWidth="1"/>
    <col min="25" max="25" width="10.75" style="18" customWidth="1"/>
    <col min="26" max="26" width="11.375" style="19" bestFit="1" customWidth="1"/>
    <col min="27" max="27" width="10.75" style="30" customWidth="1"/>
    <col min="28" max="28" width="10.75" style="26" customWidth="1"/>
  </cols>
  <sheetData>
    <row r="1" spans="1:28" ht="52.5" x14ac:dyDescent="0.2">
      <c r="A1" s="4" t="s">
        <v>388</v>
      </c>
      <c r="B1" s="4" t="s">
        <v>389</v>
      </c>
      <c r="C1" s="4" t="s">
        <v>390</v>
      </c>
      <c r="D1" s="4" t="s">
        <v>391</v>
      </c>
      <c r="E1" s="5" t="s">
        <v>0</v>
      </c>
      <c r="F1" s="6" t="s">
        <v>402</v>
      </c>
      <c r="G1" s="27" t="s">
        <v>413</v>
      </c>
      <c r="H1" s="22" t="s">
        <v>414</v>
      </c>
      <c r="I1" s="4" t="s">
        <v>415</v>
      </c>
      <c r="J1" s="4" t="s">
        <v>416</v>
      </c>
      <c r="K1" s="5" t="s">
        <v>417</v>
      </c>
      <c r="L1" s="6" t="s">
        <v>418</v>
      </c>
      <c r="M1" s="27" t="s">
        <v>419</v>
      </c>
      <c r="N1" s="22" t="s">
        <v>420</v>
      </c>
      <c r="O1" s="7" t="s">
        <v>421</v>
      </c>
      <c r="P1" s="8" t="s">
        <v>422</v>
      </c>
      <c r="Q1" s="22" t="s">
        <v>423</v>
      </c>
      <c r="R1" s="4" t="s">
        <v>424</v>
      </c>
      <c r="S1" s="4" t="s">
        <v>425</v>
      </c>
      <c r="T1" s="4" t="s">
        <v>426</v>
      </c>
      <c r="U1" s="5" t="s">
        <v>427</v>
      </c>
      <c r="V1" s="6" t="s">
        <v>428</v>
      </c>
      <c r="W1" s="27" t="s">
        <v>429</v>
      </c>
      <c r="X1" s="22" t="s">
        <v>430</v>
      </c>
      <c r="Y1" s="5" t="s">
        <v>8</v>
      </c>
      <c r="Z1" s="6" t="s">
        <v>403</v>
      </c>
      <c r="AA1" s="27" t="s">
        <v>431</v>
      </c>
      <c r="AB1" s="25" t="s">
        <v>432</v>
      </c>
    </row>
    <row r="2" spans="1:28" ht="14.25" x14ac:dyDescent="0.2">
      <c r="A2" s="9" t="s">
        <v>12</v>
      </c>
      <c r="B2" s="9" t="s">
        <v>13</v>
      </c>
      <c r="C2" s="9" t="s">
        <v>14</v>
      </c>
      <c r="D2" s="9" t="s">
        <v>15</v>
      </c>
      <c r="E2" s="10">
        <v>594</v>
      </c>
      <c r="F2" s="11">
        <v>627</v>
      </c>
      <c r="G2" s="28">
        <f t="shared" ref="G2:G33" si="0">E2-F2</f>
        <v>-33</v>
      </c>
      <c r="H2" s="23">
        <f t="shared" ref="H2:H33" si="1">(E2-F2)*100/F2</f>
        <v>-5.2631578947368425</v>
      </c>
      <c r="I2" s="12">
        <v>52432</v>
      </c>
      <c r="J2" s="12">
        <v>17820</v>
      </c>
      <c r="K2" s="13">
        <v>70252</v>
      </c>
      <c r="L2" s="14">
        <v>82629</v>
      </c>
      <c r="M2" s="28">
        <f t="shared" ref="M2:M33" si="2">K2-L2</f>
        <v>-12377</v>
      </c>
      <c r="N2" s="23">
        <f t="shared" ref="N2:N16" si="3">(K2-L2)*100/L2</f>
        <v>-14.979002529378306</v>
      </c>
      <c r="O2" s="15">
        <f t="shared" ref="O2:O33" si="4">K2/E2</f>
        <v>118.26936026936026</v>
      </c>
      <c r="P2" s="16">
        <f t="shared" ref="P2:P33" si="5">L2/F2</f>
        <v>131.7846889952153</v>
      </c>
      <c r="Q2" s="23">
        <f t="shared" ref="Q2:Q33" si="6">(O2-P2)*100/P2</f>
        <v>-10.255613781010435</v>
      </c>
      <c r="R2" s="12">
        <v>163433</v>
      </c>
      <c r="S2" s="17">
        <v>-45963</v>
      </c>
      <c r="T2" s="12">
        <v>36226</v>
      </c>
      <c r="U2" s="13">
        <v>153695</v>
      </c>
      <c r="V2" s="14">
        <v>121323</v>
      </c>
      <c r="W2" s="28">
        <f t="shared" ref="W2:W33" si="7">U2-V2</f>
        <v>32372</v>
      </c>
      <c r="X2" s="23">
        <f t="shared" ref="X2:X33" si="8">(U2-V2)*100/V2</f>
        <v>26.682492190268952</v>
      </c>
      <c r="Y2" s="13">
        <v>223947</v>
      </c>
      <c r="Z2" s="14">
        <v>203952</v>
      </c>
      <c r="AA2" s="28">
        <f t="shared" ref="AA2:AA33" si="9">Y2-Z2</f>
        <v>19995</v>
      </c>
      <c r="AB2" s="23">
        <f t="shared" ref="AB2:AB33" si="10">(Y2-Z2)*100/Z2</f>
        <v>9.8037773593786781</v>
      </c>
    </row>
    <row r="3" spans="1:28" ht="14.25" x14ac:dyDescent="0.2">
      <c r="A3" s="9" t="s">
        <v>12</v>
      </c>
      <c r="B3" s="9" t="s">
        <v>13</v>
      </c>
      <c r="C3" s="9" t="s">
        <v>18</v>
      </c>
      <c r="D3" s="9" t="s">
        <v>19</v>
      </c>
      <c r="E3" s="10">
        <v>903</v>
      </c>
      <c r="F3" s="11">
        <v>882</v>
      </c>
      <c r="G3" s="28">
        <f t="shared" si="0"/>
        <v>21</v>
      </c>
      <c r="H3" s="23">
        <f t="shared" si="1"/>
        <v>2.3809523809523809</v>
      </c>
      <c r="I3" s="12">
        <v>67152</v>
      </c>
      <c r="J3" s="12">
        <v>170570</v>
      </c>
      <c r="K3" s="13">
        <v>237722</v>
      </c>
      <c r="L3" s="14">
        <v>246073</v>
      </c>
      <c r="M3" s="28">
        <f t="shared" si="2"/>
        <v>-8351</v>
      </c>
      <c r="N3" s="23">
        <f t="shared" si="3"/>
        <v>-3.3937083710931311</v>
      </c>
      <c r="O3" s="15">
        <f t="shared" si="4"/>
        <v>263.25802879291251</v>
      </c>
      <c r="P3" s="16">
        <f t="shared" si="5"/>
        <v>278.99433106575964</v>
      </c>
      <c r="Q3" s="23">
        <f t="shared" si="6"/>
        <v>-5.6403663159514315</v>
      </c>
      <c r="R3" s="12">
        <v>352360</v>
      </c>
      <c r="S3" s="12">
        <v>-48209</v>
      </c>
      <c r="T3" s="12">
        <v>106081</v>
      </c>
      <c r="U3" s="13">
        <v>410231</v>
      </c>
      <c r="V3" s="14">
        <v>335200</v>
      </c>
      <c r="W3" s="28">
        <f t="shared" si="7"/>
        <v>75031</v>
      </c>
      <c r="X3" s="23">
        <f t="shared" si="8"/>
        <v>22.383949880668258</v>
      </c>
      <c r="Y3" s="13">
        <v>647953</v>
      </c>
      <c r="Z3" s="14">
        <v>581273</v>
      </c>
      <c r="AA3" s="28">
        <f t="shared" si="9"/>
        <v>66680</v>
      </c>
      <c r="AB3" s="23">
        <f t="shared" si="10"/>
        <v>11.471374035952126</v>
      </c>
    </row>
    <row r="4" spans="1:28" ht="14.25" x14ac:dyDescent="0.2">
      <c r="A4" s="9" t="s">
        <v>12</v>
      </c>
      <c r="B4" s="9" t="s">
        <v>21</v>
      </c>
      <c r="C4" s="9" t="s">
        <v>22</v>
      </c>
      <c r="D4" s="9" t="s">
        <v>23</v>
      </c>
      <c r="E4" s="10">
        <v>2092</v>
      </c>
      <c r="F4" s="11">
        <v>2067</v>
      </c>
      <c r="G4" s="28">
        <f t="shared" si="0"/>
        <v>25</v>
      </c>
      <c r="H4" s="23">
        <f t="shared" si="1"/>
        <v>1.2094823415578133</v>
      </c>
      <c r="I4" s="12">
        <v>83680</v>
      </c>
      <c r="J4" s="12">
        <v>101260</v>
      </c>
      <c r="K4" s="13">
        <v>184940</v>
      </c>
      <c r="L4" s="14">
        <v>183790</v>
      </c>
      <c r="M4" s="28">
        <f t="shared" si="2"/>
        <v>1150</v>
      </c>
      <c r="N4" s="23">
        <f t="shared" si="3"/>
        <v>0.62571413025735889</v>
      </c>
      <c r="O4" s="15">
        <f t="shared" si="4"/>
        <v>88.403441682600388</v>
      </c>
      <c r="P4" s="16">
        <f t="shared" si="5"/>
        <v>88.916303821964206</v>
      </c>
      <c r="Q4" s="23">
        <f t="shared" si="6"/>
        <v>-0.57679201374667421</v>
      </c>
      <c r="R4" s="12">
        <v>673455</v>
      </c>
      <c r="S4" s="12">
        <v>-122111</v>
      </c>
      <c r="T4" s="12">
        <v>121633</v>
      </c>
      <c r="U4" s="13">
        <v>672977</v>
      </c>
      <c r="V4" s="14">
        <v>413917</v>
      </c>
      <c r="W4" s="28">
        <f t="shared" si="7"/>
        <v>259060</v>
      </c>
      <c r="X4" s="23">
        <f t="shared" si="8"/>
        <v>62.587426947914679</v>
      </c>
      <c r="Y4" s="13">
        <v>857917</v>
      </c>
      <c r="Z4" s="14">
        <v>597707</v>
      </c>
      <c r="AA4" s="28">
        <f t="shared" si="9"/>
        <v>260210</v>
      </c>
      <c r="AB4" s="23">
        <f t="shared" si="10"/>
        <v>43.534708477565097</v>
      </c>
    </row>
    <row r="5" spans="1:28" ht="14.25" x14ac:dyDescent="0.2">
      <c r="A5" s="9" t="s">
        <v>12</v>
      </c>
      <c r="B5" s="9" t="s">
        <v>21</v>
      </c>
      <c r="C5" s="9" t="s">
        <v>22</v>
      </c>
      <c r="D5" s="9" t="s">
        <v>25</v>
      </c>
      <c r="E5" s="10">
        <v>1254</v>
      </c>
      <c r="F5" s="11">
        <v>1194</v>
      </c>
      <c r="G5" s="28">
        <f t="shared" si="0"/>
        <v>60</v>
      </c>
      <c r="H5" s="23">
        <f t="shared" si="1"/>
        <v>5.025125628140704</v>
      </c>
      <c r="I5" s="12">
        <v>73447</v>
      </c>
      <c r="J5" s="12">
        <v>37620</v>
      </c>
      <c r="K5" s="13">
        <v>111067</v>
      </c>
      <c r="L5" s="14">
        <v>126886</v>
      </c>
      <c r="M5" s="28">
        <f t="shared" si="2"/>
        <v>-15819</v>
      </c>
      <c r="N5" s="23">
        <f t="shared" si="3"/>
        <v>-12.467096448780795</v>
      </c>
      <c r="O5" s="15">
        <f t="shared" si="4"/>
        <v>88.570175438596493</v>
      </c>
      <c r="P5" s="16">
        <f t="shared" si="5"/>
        <v>106.26968174204355</v>
      </c>
      <c r="Q5" s="23">
        <f t="shared" si="6"/>
        <v>-16.655273652188406</v>
      </c>
      <c r="R5" s="12">
        <v>242405</v>
      </c>
      <c r="S5" s="12">
        <v>-55323</v>
      </c>
      <c r="T5" s="12">
        <v>91658</v>
      </c>
      <c r="U5" s="13">
        <v>278740</v>
      </c>
      <c r="V5" s="14">
        <v>231983</v>
      </c>
      <c r="W5" s="28">
        <f t="shared" si="7"/>
        <v>46757</v>
      </c>
      <c r="X5" s="23">
        <f t="shared" si="8"/>
        <v>20.155356211446527</v>
      </c>
      <c r="Y5" s="13">
        <v>389807</v>
      </c>
      <c r="Z5" s="14">
        <v>358869</v>
      </c>
      <c r="AA5" s="28">
        <f t="shared" si="9"/>
        <v>30938</v>
      </c>
      <c r="AB5" s="23">
        <f t="shared" si="10"/>
        <v>8.6209731127514502</v>
      </c>
    </row>
    <row r="6" spans="1:28" ht="14.25" x14ac:dyDescent="0.2">
      <c r="A6" s="9" t="s">
        <v>12</v>
      </c>
      <c r="B6" s="9" t="s">
        <v>21</v>
      </c>
      <c r="C6" s="9" t="s">
        <v>14</v>
      </c>
      <c r="D6" s="9" t="s">
        <v>27</v>
      </c>
      <c r="E6" s="10">
        <v>896</v>
      </c>
      <c r="F6" s="11">
        <v>926</v>
      </c>
      <c r="G6" s="28">
        <f t="shared" si="0"/>
        <v>-30</v>
      </c>
      <c r="H6" s="23">
        <f t="shared" si="1"/>
        <v>-3.2397408207343412</v>
      </c>
      <c r="I6" s="12">
        <v>66913</v>
      </c>
      <c r="J6" s="12">
        <v>60080</v>
      </c>
      <c r="K6" s="13">
        <v>126993</v>
      </c>
      <c r="L6" s="14">
        <v>146174</v>
      </c>
      <c r="M6" s="28">
        <f t="shared" si="2"/>
        <v>-19181</v>
      </c>
      <c r="N6" s="23">
        <f t="shared" si="3"/>
        <v>-13.1220326460246</v>
      </c>
      <c r="O6" s="15">
        <f t="shared" si="4"/>
        <v>141.73325892857142</v>
      </c>
      <c r="P6" s="16">
        <f t="shared" si="5"/>
        <v>157.85529157667386</v>
      </c>
      <c r="Q6" s="23">
        <f t="shared" si="6"/>
        <v>-10.21317213194061</v>
      </c>
      <c r="R6" s="12">
        <v>216340</v>
      </c>
      <c r="S6" s="12">
        <v>-43700</v>
      </c>
      <c r="T6" s="12">
        <v>49444</v>
      </c>
      <c r="U6" s="13">
        <v>222084</v>
      </c>
      <c r="V6" s="14">
        <v>141903</v>
      </c>
      <c r="W6" s="28">
        <f t="shared" si="7"/>
        <v>80181</v>
      </c>
      <c r="X6" s="23">
        <f t="shared" si="8"/>
        <v>56.504090822604176</v>
      </c>
      <c r="Y6" s="13">
        <v>349077</v>
      </c>
      <c r="Z6" s="14">
        <v>288077</v>
      </c>
      <c r="AA6" s="28">
        <f t="shared" si="9"/>
        <v>61000</v>
      </c>
      <c r="AB6" s="23">
        <f t="shared" si="10"/>
        <v>21.17489421231129</v>
      </c>
    </row>
    <row r="7" spans="1:28" ht="14.25" x14ac:dyDescent="0.2">
      <c r="A7" s="9" t="s">
        <v>12</v>
      </c>
      <c r="B7" s="9" t="s">
        <v>21</v>
      </c>
      <c r="C7" s="9" t="s">
        <v>14</v>
      </c>
      <c r="D7" s="9" t="s">
        <v>29</v>
      </c>
      <c r="E7" s="10">
        <v>754</v>
      </c>
      <c r="F7" s="11">
        <v>753</v>
      </c>
      <c r="G7" s="28">
        <f t="shared" si="0"/>
        <v>1</v>
      </c>
      <c r="H7" s="23">
        <f t="shared" si="1"/>
        <v>0.13280212483399734</v>
      </c>
      <c r="I7" s="12">
        <v>61127</v>
      </c>
      <c r="J7" s="12">
        <v>22620</v>
      </c>
      <c r="K7" s="13">
        <v>83747</v>
      </c>
      <c r="L7" s="14">
        <v>94965</v>
      </c>
      <c r="M7" s="28">
        <f t="shared" si="2"/>
        <v>-11218</v>
      </c>
      <c r="N7" s="23">
        <f t="shared" si="3"/>
        <v>-11.812773126941504</v>
      </c>
      <c r="O7" s="15">
        <f t="shared" si="4"/>
        <v>111.07029177718833</v>
      </c>
      <c r="P7" s="16">
        <f t="shared" si="5"/>
        <v>126.11553784860558</v>
      </c>
      <c r="Q7" s="23">
        <f t="shared" si="6"/>
        <v>-11.929732313775803</v>
      </c>
      <c r="R7" s="12">
        <v>103376</v>
      </c>
      <c r="S7" s="12">
        <v>-27420</v>
      </c>
      <c r="T7" s="12">
        <v>32276</v>
      </c>
      <c r="U7" s="13">
        <v>108232</v>
      </c>
      <c r="V7" s="14">
        <v>89965</v>
      </c>
      <c r="W7" s="28">
        <f t="shared" si="7"/>
        <v>18267</v>
      </c>
      <c r="X7" s="23">
        <f t="shared" si="8"/>
        <v>20.304562885566611</v>
      </c>
      <c r="Y7" s="13">
        <v>191979</v>
      </c>
      <c r="Z7" s="14">
        <v>184930</v>
      </c>
      <c r="AA7" s="28">
        <f t="shared" si="9"/>
        <v>7049</v>
      </c>
      <c r="AB7" s="23">
        <f t="shared" si="10"/>
        <v>3.8117125398799545</v>
      </c>
    </row>
    <row r="8" spans="1:28" ht="14.25" x14ac:dyDescent="0.2">
      <c r="A8" s="9" t="s">
        <v>12</v>
      </c>
      <c r="B8" s="9" t="s">
        <v>21</v>
      </c>
      <c r="C8" s="9" t="s">
        <v>18</v>
      </c>
      <c r="D8" s="9" t="s">
        <v>31</v>
      </c>
      <c r="E8" s="10">
        <v>1989</v>
      </c>
      <c r="F8" s="11">
        <v>1976</v>
      </c>
      <c r="G8" s="28">
        <f t="shared" si="0"/>
        <v>13</v>
      </c>
      <c r="H8" s="23">
        <f t="shared" si="1"/>
        <v>0.65789473684210531</v>
      </c>
      <c r="I8" s="12">
        <v>99450</v>
      </c>
      <c r="J8" s="12">
        <v>240480</v>
      </c>
      <c r="K8" s="13">
        <v>339930</v>
      </c>
      <c r="L8" s="14">
        <v>324684</v>
      </c>
      <c r="M8" s="28">
        <f t="shared" si="2"/>
        <v>15246</v>
      </c>
      <c r="N8" s="23">
        <f t="shared" si="3"/>
        <v>4.6956425324315338</v>
      </c>
      <c r="O8" s="15">
        <f t="shared" si="4"/>
        <v>170.90497737556561</v>
      </c>
      <c r="P8" s="16">
        <f t="shared" si="5"/>
        <v>164.31376518218624</v>
      </c>
      <c r="Q8" s="23">
        <f t="shared" si="6"/>
        <v>4.0113572871215153</v>
      </c>
      <c r="R8" s="12">
        <v>569451</v>
      </c>
      <c r="S8" s="12">
        <v>-110969</v>
      </c>
      <c r="T8" s="12">
        <v>155776</v>
      </c>
      <c r="U8" s="13">
        <v>614259</v>
      </c>
      <c r="V8" s="14">
        <v>524526</v>
      </c>
      <c r="W8" s="28">
        <f t="shared" si="7"/>
        <v>89733</v>
      </c>
      <c r="X8" s="23">
        <f t="shared" si="8"/>
        <v>17.107445579437435</v>
      </c>
      <c r="Y8" s="13">
        <v>954189</v>
      </c>
      <c r="Z8" s="14">
        <v>864939</v>
      </c>
      <c r="AA8" s="28">
        <f t="shared" si="9"/>
        <v>89250</v>
      </c>
      <c r="AB8" s="23">
        <f t="shared" si="10"/>
        <v>10.318646748499027</v>
      </c>
    </row>
    <row r="9" spans="1:28" ht="14.25" x14ac:dyDescent="0.2">
      <c r="A9" s="9" t="s">
        <v>12</v>
      </c>
      <c r="B9" s="9" t="s">
        <v>21</v>
      </c>
      <c r="C9" s="9" t="s">
        <v>22</v>
      </c>
      <c r="D9" s="9" t="s">
        <v>33</v>
      </c>
      <c r="E9" s="10">
        <v>1770</v>
      </c>
      <c r="F9" s="11">
        <v>1807</v>
      </c>
      <c r="G9" s="28">
        <f t="shared" si="0"/>
        <v>-37</v>
      </c>
      <c r="H9" s="23">
        <f t="shared" si="1"/>
        <v>-2.0475926950747096</v>
      </c>
      <c r="I9" s="12">
        <v>70800</v>
      </c>
      <c r="J9" s="12">
        <v>114700</v>
      </c>
      <c r="K9" s="13">
        <v>185500</v>
      </c>
      <c r="L9" s="14">
        <v>197084</v>
      </c>
      <c r="M9" s="28">
        <f t="shared" si="2"/>
        <v>-11584</v>
      </c>
      <c r="N9" s="23">
        <f t="shared" si="3"/>
        <v>-5.8776968196302084</v>
      </c>
      <c r="O9" s="15">
        <f t="shared" si="4"/>
        <v>104.80225988700565</v>
      </c>
      <c r="P9" s="16">
        <f t="shared" si="5"/>
        <v>109.06696181516325</v>
      </c>
      <c r="Q9" s="23">
        <f t="shared" si="6"/>
        <v>-3.9101684480631582</v>
      </c>
      <c r="R9" s="12">
        <v>347474</v>
      </c>
      <c r="S9" s="12">
        <v>-76826</v>
      </c>
      <c r="T9" s="12">
        <v>91419</v>
      </c>
      <c r="U9" s="13">
        <v>362067</v>
      </c>
      <c r="V9" s="14">
        <v>303740</v>
      </c>
      <c r="W9" s="28">
        <f t="shared" si="7"/>
        <v>58327</v>
      </c>
      <c r="X9" s="23">
        <f t="shared" si="8"/>
        <v>19.202936722196615</v>
      </c>
      <c r="Y9" s="13">
        <v>547567</v>
      </c>
      <c r="Z9" s="14">
        <v>500824</v>
      </c>
      <c r="AA9" s="28">
        <f t="shared" si="9"/>
        <v>46743</v>
      </c>
      <c r="AB9" s="23">
        <f t="shared" si="10"/>
        <v>9.3332188553264217</v>
      </c>
    </row>
    <row r="10" spans="1:28" ht="14.25" x14ac:dyDescent="0.2">
      <c r="A10" s="9" t="s">
        <v>12</v>
      </c>
      <c r="B10" s="9" t="s">
        <v>21</v>
      </c>
      <c r="C10" s="9" t="s">
        <v>35</v>
      </c>
      <c r="D10" s="9" t="s">
        <v>36</v>
      </c>
      <c r="E10" s="10">
        <v>528</v>
      </c>
      <c r="F10" s="11">
        <v>518</v>
      </c>
      <c r="G10" s="28">
        <f t="shared" si="0"/>
        <v>10</v>
      </c>
      <c r="H10" s="23">
        <f t="shared" si="1"/>
        <v>1.9305019305019304</v>
      </c>
      <c r="I10" s="12">
        <v>48175</v>
      </c>
      <c r="J10" s="12">
        <v>79040</v>
      </c>
      <c r="K10" s="13">
        <v>127215</v>
      </c>
      <c r="L10" s="14">
        <v>131605</v>
      </c>
      <c r="M10" s="28">
        <f t="shared" si="2"/>
        <v>-4390</v>
      </c>
      <c r="N10" s="23">
        <f t="shared" si="3"/>
        <v>-3.3357395235743321</v>
      </c>
      <c r="O10" s="15">
        <f t="shared" si="4"/>
        <v>240.9375</v>
      </c>
      <c r="P10" s="16">
        <f t="shared" si="5"/>
        <v>254.06370656370657</v>
      </c>
      <c r="Q10" s="23">
        <f t="shared" si="6"/>
        <v>-5.166502032597549</v>
      </c>
      <c r="R10" s="12">
        <v>122229</v>
      </c>
      <c r="S10" s="12">
        <v>-23549</v>
      </c>
      <c r="T10" s="12">
        <v>38588</v>
      </c>
      <c r="U10" s="13">
        <v>137269</v>
      </c>
      <c r="V10" s="14">
        <v>99850</v>
      </c>
      <c r="W10" s="28">
        <f t="shared" si="7"/>
        <v>37419</v>
      </c>
      <c r="X10" s="23">
        <f t="shared" si="8"/>
        <v>37.475212819228844</v>
      </c>
      <c r="Y10" s="13">
        <v>264484</v>
      </c>
      <c r="Z10" s="14">
        <v>231455</v>
      </c>
      <c r="AA10" s="28">
        <f t="shared" si="9"/>
        <v>33029</v>
      </c>
      <c r="AB10" s="23">
        <f t="shared" si="10"/>
        <v>14.270160506361927</v>
      </c>
    </row>
    <row r="11" spans="1:28" ht="14.25" x14ac:dyDescent="0.2">
      <c r="A11" s="9" t="s">
        <v>12</v>
      </c>
      <c r="B11" s="9" t="s">
        <v>21</v>
      </c>
      <c r="C11" s="9" t="s">
        <v>35</v>
      </c>
      <c r="D11" s="9" t="s">
        <v>38</v>
      </c>
      <c r="E11" s="10">
        <v>502</v>
      </c>
      <c r="F11" s="11">
        <v>530</v>
      </c>
      <c r="G11" s="28">
        <f t="shared" si="0"/>
        <v>-28</v>
      </c>
      <c r="H11" s="23">
        <f t="shared" si="1"/>
        <v>-5.283018867924528</v>
      </c>
      <c r="I11" s="12">
        <v>46390</v>
      </c>
      <c r="J11" s="12">
        <v>44360</v>
      </c>
      <c r="K11" s="13">
        <v>90750</v>
      </c>
      <c r="L11" s="14">
        <v>103960</v>
      </c>
      <c r="M11" s="28">
        <f t="shared" si="2"/>
        <v>-13210</v>
      </c>
      <c r="N11" s="23">
        <f t="shared" si="3"/>
        <v>-12.70681031165833</v>
      </c>
      <c r="O11" s="15">
        <f t="shared" si="4"/>
        <v>180.77689243027888</v>
      </c>
      <c r="P11" s="16">
        <f t="shared" si="5"/>
        <v>196.15094339622641</v>
      </c>
      <c r="Q11" s="23">
        <f t="shared" si="6"/>
        <v>-7.837867460515767</v>
      </c>
      <c r="R11" s="12">
        <v>138234</v>
      </c>
      <c r="S11" s="12">
        <v>-19613</v>
      </c>
      <c r="T11" s="12">
        <v>35003</v>
      </c>
      <c r="U11" s="13">
        <v>153624</v>
      </c>
      <c r="V11" s="14">
        <v>106044</v>
      </c>
      <c r="W11" s="28">
        <f t="shared" si="7"/>
        <v>47580</v>
      </c>
      <c r="X11" s="23">
        <f t="shared" si="8"/>
        <v>44.868167930293083</v>
      </c>
      <c r="Y11" s="13">
        <v>244374</v>
      </c>
      <c r="Z11" s="14">
        <v>210004</v>
      </c>
      <c r="AA11" s="28">
        <f t="shared" si="9"/>
        <v>34370</v>
      </c>
      <c r="AB11" s="23">
        <f t="shared" si="10"/>
        <v>16.366354926572829</v>
      </c>
    </row>
    <row r="12" spans="1:28" ht="14.25" x14ac:dyDescent="0.2">
      <c r="A12" s="9" t="s">
        <v>12</v>
      </c>
      <c r="B12" s="9" t="s">
        <v>40</v>
      </c>
      <c r="C12" s="9" t="s">
        <v>18</v>
      </c>
      <c r="D12" s="9" t="s">
        <v>41</v>
      </c>
      <c r="E12" s="10">
        <v>531</v>
      </c>
      <c r="F12" s="11">
        <v>556</v>
      </c>
      <c r="G12" s="28">
        <f t="shared" si="0"/>
        <v>-25</v>
      </c>
      <c r="H12" s="23">
        <f t="shared" si="1"/>
        <v>-4.4964028776978413</v>
      </c>
      <c r="I12" s="12">
        <v>48377</v>
      </c>
      <c r="J12" s="12">
        <v>70430</v>
      </c>
      <c r="K12" s="13">
        <v>118807</v>
      </c>
      <c r="L12" s="14">
        <v>134249</v>
      </c>
      <c r="M12" s="28">
        <f t="shared" si="2"/>
        <v>-15442</v>
      </c>
      <c r="N12" s="23">
        <f t="shared" si="3"/>
        <v>-11.502506536361537</v>
      </c>
      <c r="O12" s="15">
        <f t="shared" si="4"/>
        <v>223.74199623352166</v>
      </c>
      <c r="P12" s="16">
        <f t="shared" si="5"/>
        <v>241.45503597122303</v>
      </c>
      <c r="Q12" s="23">
        <f t="shared" si="6"/>
        <v>-7.3359578798813834</v>
      </c>
      <c r="R12" s="12">
        <v>264535</v>
      </c>
      <c r="S12" s="12">
        <v>-46233</v>
      </c>
      <c r="T12" s="12">
        <v>58940</v>
      </c>
      <c r="U12" s="13">
        <v>277242</v>
      </c>
      <c r="V12" s="14">
        <v>162936</v>
      </c>
      <c r="W12" s="28">
        <f t="shared" si="7"/>
        <v>114306</v>
      </c>
      <c r="X12" s="23">
        <f t="shared" si="8"/>
        <v>70.153925467668287</v>
      </c>
      <c r="Y12" s="13">
        <v>396049</v>
      </c>
      <c r="Z12" s="14">
        <v>297185</v>
      </c>
      <c r="AA12" s="28">
        <f t="shared" si="9"/>
        <v>98864</v>
      </c>
      <c r="AB12" s="23">
        <f t="shared" si="10"/>
        <v>33.266820330770393</v>
      </c>
    </row>
    <row r="13" spans="1:28" ht="14.25" x14ac:dyDescent="0.2">
      <c r="A13" s="9" t="s">
        <v>12</v>
      </c>
      <c r="B13" s="9" t="s">
        <v>43</v>
      </c>
      <c r="C13" s="9" t="s">
        <v>14</v>
      </c>
      <c r="D13" s="9" t="s">
        <v>44</v>
      </c>
      <c r="E13" s="10">
        <v>650</v>
      </c>
      <c r="F13" s="11">
        <v>616</v>
      </c>
      <c r="G13" s="28">
        <f t="shared" si="0"/>
        <v>34</v>
      </c>
      <c r="H13" s="23">
        <f t="shared" si="1"/>
        <v>5.5194805194805197</v>
      </c>
      <c r="I13" s="12">
        <v>55738</v>
      </c>
      <c r="J13" s="12">
        <v>24800</v>
      </c>
      <c r="K13" s="13">
        <v>80538</v>
      </c>
      <c r="L13" s="14">
        <v>86084</v>
      </c>
      <c r="M13" s="28">
        <f t="shared" si="2"/>
        <v>-5546</v>
      </c>
      <c r="N13" s="23">
        <f t="shared" si="3"/>
        <v>-6.442544491426978</v>
      </c>
      <c r="O13" s="15">
        <f t="shared" si="4"/>
        <v>123.90461538461538</v>
      </c>
      <c r="P13" s="16">
        <f t="shared" si="5"/>
        <v>139.74675324675326</v>
      </c>
      <c r="Q13" s="23">
        <f t="shared" si="6"/>
        <v>-11.336319087260037</v>
      </c>
      <c r="R13" s="12">
        <v>230461</v>
      </c>
      <c r="S13" s="12">
        <v>-20803</v>
      </c>
      <c r="T13" s="12">
        <v>40859</v>
      </c>
      <c r="U13" s="13">
        <v>250517</v>
      </c>
      <c r="V13" s="14">
        <v>118533</v>
      </c>
      <c r="W13" s="28">
        <f t="shared" si="7"/>
        <v>131984</v>
      </c>
      <c r="X13" s="23">
        <f t="shared" si="8"/>
        <v>111.34789467911889</v>
      </c>
      <c r="Y13" s="13">
        <v>331055</v>
      </c>
      <c r="Z13" s="14">
        <v>202375</v>
      </c>
      <c r="AA13" s="28">
        <f t="shared" si="9"/>
        <v>128680</v>
      </c>
      <c r="AB13" s="23">
        <f t="shared" si="10"/>
        <v>63.584928968499071</v>
      </c>
    </row>
    <row r="14" spans="1:28" ht="14.25" x14ac:dyDescent="0.2">
      <c r="A14" s="9" t="s">
        <v>12</v>
      </c>
      <c r="B14" s="9" t="s">
        <v>46</v>
      </c>
      <c r="C14" s="9" t="s">
        <v>35</v>
      </c>
      <c r="D14" s="9" t="s">
        <v>47</v>
      </c>
      <c r="E14" s="10">
        <v>253</v>
      </c>
      <c r="F14" s="11">
        <v>226</v>
      </c>
      <c r="G14" s="28">
        <f t="shared" si="0"/>
        <v>27</v>
      </c>
      <c r="H14" s="23">
        <f t="shared" si="1"/>
        <v>11.946902654867257</v>
      </c>
      <c r="I14" s="12">
        <v>26215</v>
      </c>
      <c r="J14" s="12">
        <v>63870</v>
      </c>
      <c r="K14" s="13">
        <v>90085</v>
      </c>
      <c r="L14" s="14">
        <v>82802</v>
      </c>
      <c r="M14" s="28">
        <f t="shared" si="2"/>
        <v>7283</v>
      </c>
      <c r="N14" s="23">
        <f t="shared" si="3"/>
        <v>8.7956812637375901</v>
      </c>
      <c r="O14" s="15">
        <f t="shared" si="4"/>
        <v>356.06719367588931</v>
      </c>
      <c r="P14" s="16">
        <f t="shared" si="5"/>
        <v>366.3805309734513</v>
      </c>
      <c r="Q14" s="23">
        <f t="shared" si="6"/>
        <v>-2.8149250371355876</v>
      </c>
      <c r="R14" s="12">
        <v>256086</v>
      </c>
      <c r="S14" s="12">
        <v>-19180</v>
      </c>
      <c r="T14" s="12">
        <v>61906</v>
      </c>
      <c r="U14" s="13">
        <v>298812</v>
      </c>
      <c r="V14" s="14">
        <v>186674</v>
      </c>
      <c r="W14" s="28">
        <f t="shared" si="7"/>
        <v>112138</v>
      </c>
      <c r="X14" s="23">
        <f t="shared" si="8"/>
        <v>60.071568616947189</v>
      </c>
      <c r="Y14" s="13">
        <v>388897</v>
      </c>
      <c r="Z14" s="14">
        <v>269476</v>
      </c>
      <c r="AA14" s="28">
        <f t="shared" si="9"/>
        <v>119421</v>
      </c>
      <c r="AB14" s="23">
        <f t="shared" si="10"/>
        <v>44.316005878074485</v>
      </c>
    </row>
    <row r="15" spans="1:28" ht="14.25" x14ac:dyDescent="0.2">
      <c r="A15" s="9" t="s">
        <v>12</v>
      </c>
      <c r="B15" s="9" t="s">
        <v>49</v>
      </c>
      <c r="C15" s="9" t="s">
        <v>18</v>
      </c>
      <c r="D15" s="9" t="s">
        <v>50</v>
      </c>
      <c r="E15" s="10">
        <v>902</v>
      </c>
      <c r="F15" s="11">
        <v>891</v>
      </c>
      <c r="G15" s="28">
        <f t="shared" si="0"/>
        <v>11</v>
      </c>
      <c r="H15" s="23">
        <f t="shared" si="1"/>
        <v>1.2345679012345678</v>
      </c>
      <c r="I15" s="12">
        <v>76138</v>
      </c>
      <c r="J15" s="12">
        <v>56660</v>
      </c>
      <c r="K15" s="13">
        <v>132798</v>
      </c>
      <c r="L15" s="14">
        <v>136835</v>
      </c>
      <c r="M15" s="28">
        <f t="shared" si="2"/>
        <v>-4037</v>
      </c>
      <c r="N15" s="23">
        <f t="shared" si="3"/>
        <v>-2.9502685716373733</v>
      </c>
      <c r="O15" s="15">
        <f t="shared" si="4"/>
        <v>147.22616407982261</v>
      </c>
      <c r="P15" s="16">
        <f t="shared" si="5"/>
        <v>153.57463524130191</v>
      </c>
      <c r="Q15" s="23">
        <f t="shared" si="6"/>
        <v>-4.1338018817393598</v>
      </c>
      <c r="R15" s="12">
        <v>329981</v>
      </c>
      <c r="S15" s="12">
        <v>-44406</v>
      </c>
      <c r="T15" s="12">
        <v>83875</v>
      </c>
      <c r="U15" s="13">
        <v>369450</v>
      </c>
      <c r="V15" s="14">
        <v>326313</v>
      </c>
      <c r="W15" s="28">
        <f t="shared" si="7"/>
        <v>43137</v>
      </c>
      <c r="X15" s="23">
        <f t="shared" si="8"/>
        <v>13.219516231348429</v>
      </c>
      <c r="Y15" s="13">
        <v>502248</v>
      </c>
      <c r="Z15" s="14">
        <v>472058</v>
      </c>
      <c r="AA15" s="28">
        <f t="shared" si="9"/>
        <v>30190</v>
      </c>
      <c r="AB15" s="23">
        <f t="shared" si="10"/>
        <v>6.3954005651847865</v>
      </c>
    </row>
    <row r="16" spans="1:28" ht="14.25" x14ac:dyDescent="0.2">
      <c r="A16" s="9" t="s">
        <v>12</v>
      </c>
      <c r="B16" s="9" t="s">
        <v>52</v>
      </c>
      <c r="C16" s="9" t="s">
        <v>22</v>
      </c>
      <c r="D16" s="9" t="s">
        <v>53</v>
      </c>
      <c r="E16" s="10">
        <v>1213</v>
      </c>
      <c r="F16" s="11">
        <v>1217</v>
      </c>
      <c r="G16" s="28">
        <f t="shared" si="0"/>
        <v>-4</v>
      </c>
      <c r="H16" s="23">
        <f t="shared" si="1"/>
        <v>-0.32867707477403452</v>
      </c>
      <c r="I16" s="12">
        <v>73283</v>
      </c>
      <c r="J16" s="12">
        <v>36390</v>
      </c>
      <c r="K16" s="13">
        <v>109673</v>
      </c>
      <c r="L16" s="14">
        <v>128071</v>
      </c>
      <c r="M16" s="28">
        <f t="shared" si="2"/>
        <v>-18398</v>
      </c>
      <c r="N16" s="23">
        <f t="shared" si="3"/>
        <v>-14.365469153828736</v>
      </c>
      <c r="O16" s="15">
        <f t="shared" si="4"/>
        <v>90.414674361088217</v>
      </c>
      <c r="P16" s="16">
        <f t="shared" si="5"/>
        <v>105.23500410846343</v>
      </c>
      <c r="Q16" s="23">
        <f t="shared" si="6"/>
        <v>-14.083079934220576</v>
      </c>
      <c r="R16" s="12">
        <v>142385</v>
      </c>
      <c r="S16" s="12">
        <v>-40455</v>
      </c>
      <c r="T16" s="12">
        <v>55049</v>
      </c>
      <c r="U16" s="13">
        <v>156979</v>
      </c>
      <c r="V16" s="14">
        <v>197571</v>
      </c>
      <c r="W16" s="28">
        <f t="shared" si="7"/>
        <v>-40592</v>
      </c>
      <c r="X16" s="23">
        <f t="shared" si="8"/>
        <v>-20.545525406056559</v>
      </c>
      <c r="Y16" s="13">
        <v>266652</v>
      </c>
      <c r="Z16" s="14">
        <v>325642</v>
      </c>
      <c r="AA16" s="28">
        <f t="shared" si="9"/>
        <v>-58990</v>
      </c>
      <c r="AB16" s="23">
        <f t="shared" si="10"/>
        <v>-18.114985167760917</v>
      </c>
    </row>
    <row r="17" spans="1:28" ht="14.25" x14ac:dyDescent="0.2">
      <c r="A17" s="9" t="s">
        <v>12</v>
      </c>
      <c r="B17" s="9" t="s">
        <v>52</v>
      </c>
      <c r="C17" s="9" t="s">
        <v>55</v>
      </c>
      <c r="D17" s="9" t="s">
        <v>56</v>
      </c>
      <c r="E17" s="10">
        <v>146</v>
      </c>
      <c r="F17" s="11">
        <v>154</v>
      </c>
      <c r="G17" s="28">
        <f t="shared" si="0"/>
        <v>-8</v>
      </c>
      <c r="H17" s="23">
        <f t="shared" si="1"/>
        <v>-5.1948051948051948</v>
      </c>
      <c r="I17" s="12">
        <v>0</v>
      </c>
      <c r="J17" s="12">
        <v>0</v>
      </c>
      <c r="K17" s="13">
        <v>0</v>
      </c>
      <c r="L17" s="14">
        <v>0</v>
      </c>
      <c r="M17" s="28">
        <f t="shared" si="2"/>
        <v>0</v>
      </c>
      <c r="N17" s="23">
        <v>0</v>
      </c>
      <c r="O17" s="15">
        <f t="shared" si="4"/>
        <v>0</v>
      </c>
      <c r="P17" s="16">
        <f t="shared" si="5"/>
        <v>0</v>
      </c>
      <c r="Q17" s="23" t="e">
        <f t="shared" si="6"/>
        <v>#DIV/0!</v>
      </c>
      <c r="R17" s="12">
        <v>0</v>
      </c>
      <c r="S17" s="12">
        <v>0</v>
      </c>
      <c r="T17" s="12">
        <v>14105</v>
      </c>
      <c r="U17" s="13">
        <v>14105</v>
      </c>
      <c r="V17" s="14">
        <v>14105</v>
      </c>
      <c r="W17" s="28">
        <f t="shared" si="7"/>
        <v>0</v>
      </c>
      <c r="X17" s="23">
        <f t="shared" si="8"/>
        <v>0</v>
      </c>
      <c r="Y17" s="13">
        <v>14105</v>
      </c>
      <c r="Z17" s="14">
        <v>14105</v>
      </c>
      <c r="AA17" s="28">
        <f t="shared" si="9"/>
        <v>0</v>
      </c>
      <c r="AB17" s="23">
        <f t="shared" si="10"/>
        <v>0</v>
      </c>
    </row>
    <row r="18" spans="1:28" ht="14.25" x14ac:dyDescent="0.2">
      <c r="A18" s="9" t="s">
        <v>12</v>
      </c>
      <c r="B18" s="9" t="s">
        <v>58</v>
      </c>
      <c r="C18" s="9" t="s">
        <v>18</v>
      </c>
      <c r="D18" s="9" t="s">
        <v>59</v>
      </c>
      <c r="E18" s="10">
        <v>483</v>
      </c>
      <c r="F18" s="11">
        <v>478</v>
      </c>
      <c r="G18" s="28">
        <f t="shared" si="0"/>
        <v>5</v>
      </c>
      <c r="H18" s="23">
        <f t="shared" si="1"/>
        <v>1.0460251046025104</v>
      </c>
      <c r="I18" s="12">
        <v>45047</v>
      </c>
      <c r="J18" s="12">
        <v>34110</v>
      </c>
      <c r="K18" s="13">
        <v>79157</v>
      </c>
      <c r="L18" s="14">
        <v>85718</v>
      </c>
      <c r="M18" s="28">
        <f t="shared" si="2"/>
        <v>-6561</v>
      </c>
      <c r="N18" s="23">
        <f t="shared" ref="N18:N49" si="11">(K18-L18)*100/L18</f>
        <v>-7.6541683193728272</v>
      </c>
      <c r="O18" s="15">
        <f t="shared" si="4"/>
        <v>163.88612836438924</v>
      </c>
      <c r="P18" s="16">
        <f t="shared" si="5"/>
        <v>179.32635983263597</v>
      </c>
      <c r="Q18" s="23">
        <f t="shared" si="6"/>
        <v>-8.6101293098555036</v>
      </c>
      <c r="R18" s="12">
        <v>193818</v>
      </c>
      <c r="S18" s="12">
        <v>-24069</v>
      </c>
      <c r="T18" s="12">
        <v>43314</v>
      </c>
      <c r="U18" s="13">
        <v>213062</v>
      </c>
      <c r="V18" s="14">
        <v>138373</v>
      </c>
      <c r="W18" s="28">
        <f t="shared" si="7"/>
        <v>74689</v>
      </c>
      <c r="X18" s="23">
        <f t="shared" si="8"/>
        <v>53.976570573739096</v>
      </c>
      <c r="Y18" s="13">
        <v>292219</v>
      </c>
      <c r="Z18" s="14">
        <v>220774</v>
      </c>
      <c r="AA18" s="28">
        <f t="shared" si="9"/>
        <v>71445</v>
      </c>
      <c r="AB18" s="23">
        <f t="shared" si="10"/>
        <v>32.361147598902043</v>
      </c>
    </row>
    <row r="19" spans="1:28" ht="14.25" x14ac:dyDescent="0.2">
      <c r="A19" s="9" t="s">
        <v>12</v>
      </c>
      <c r="B19" s="9" t="s">
        <v>61</v>
      </c>
      <c r="C19" s="9" t="s">
        <v>18</v>
      </c>
      <c r="D19" s="9" t="s">
        <v>62</v>
      </c>
      <c r="E19" s="10">
        <v>557</v>
      </c>
      <c r="F19" s="11">
        <v>557</v>
      </c>
      <c r="G19" s="28">
        <f t="shared" si="0"/>
        <v>0</v>
      </c>
      <c r="H19" s="23">
        <f t="shared" si="1"/>
        <v>0</v>
      </c>
      <c r="I19" s="12">
        <v>50094</v>
      </c>
      <c r="J19" s="12">
        <v>171800</v>
      </c>
      <c r="K19" s="13">
        <v>221894</v>
      </c>
      <c r="L19" s="14">
        <v>229989</v>
      </c>
      <c r="M19" s="28">
        <f t="shared" si="2"/>
        <v>-8095</v>
      </c>
      <c r="N19" s="23">
        <f t="shared" si="11"/>
        <v>-3.5197335524742486</v>
      </c>
      <c r="O19" s="15">
        <f t="shared" si="4"/>
        <v>398.37342908438063</v>
      </c>
      <c r="P19" s="16">
        <f t="shared" si="5"/>
        <v>412.90664272890484</v>
      </c>
      <c r="Q19" s="23">
        <f t="shared" si="6"/>
        <v>-3.5197335524742424</v>
      </c>
      <c r="R19" s="12">
        <v>326811</v>
      </c>
      <c r="S19" s="12">
        <v>-32149</v>
      </c>
      <c r="T19" s="12">
        <v>89349</v>
      </c>
      <c r="U19" s="13">
        <v>384012</v>
      </c>
      <c r="V19" s="14">
        <v>225209</v>
      </c>
      <c r="W19" s="28">
        <f t="shared" si="7"/>
        <v>158803</v>
      </c>
      <c r="X19" s="23">
        <f t="shared" si="8"/>
        <v>70.51361180059412</v>
      </c>
      <c r="Y19" s="13">
        <v>605906</v>
      </c>
      <c r="Z19" s="14">
        <v>455198</v>
      </c>
      <c r="AA19" s="28">
        <f t="shared" si="9"/>
        <v>150708</v>
      </c>
      <c r="AB19" s="23">
        <f t="shared" si="10"/>
        <v>33.108229825262853</v>
      </c>
    </row>
    <row r="20" spans="1:28" ht="14.25" x14ac:dyDescent="0.2">
      <c r="A20" s="9" t="s">
        <v>12</v>
      </c>
      <c r="B20" s="9" t="s">
        <v>64</v>
      </c>
      <c r="C20" s="9" t="s">
        <v>14</v>
      </c>
      <c r="D20" s="9" t="s">
        <v>65</v>
      </c>
      <c r="E20" s="10">
        <v>672</v>
      </c>
      <c r="F20" s="11">
        <v>714</v>
      </c>
      <c r="G20" s="28">
        <f t="shared" si="0"/>
        <v>-42</v>
      </c>
      <c r="H20" s="23">
        <f t="shared" si="1"/>
        <v>-5.882352941176471</v>
      </c>
      <c r="I20" s="12">
        <v>56959</v>
      </c>
      <c r="J20" s="12">
        <v>20160</v>
      </c>
      <c r="K20" s="13">
        <v>77119</v>
      </c>
      <c r="L20" s="14">
        <v>91299</v>
      </c>
      <c r="M20" s="28">
        <f t="shared" si="2"/>
        <v>-14180</v>
      </c>
      <c r="N20" s="23">
        <f t="shared" si="11"/>
        <v>-15.531385885935224</v>
      </c>
      <c r="O20" s="15">
        <f t="shared" si="4"/>
        <v>114.76041666666667</v>
      </c>
      <c r="P20" s="16">
        <f t="shared" si="5"/>
        <v>127.86974789915966</v>
      </c>
      <c r="Q20" s="23">
        <f t="shared" si="6"/>
        <v>-10.252097503806171</v>
      </c>
      <c r="R20" s="12">
        <v>112163</v>
      </c>
      <c r="S20" s="12">
        <v>-14916</v>
      </c>
      <c r="T20" s="12">
        <v>37856</v>
      </c>
      <c r="U20" s="13">
        <v>135103</v>
      </c>
      <c r="V20" s="14">
        <v>130553</v>
      </c>
      <c r="W20" s="28">
        <f t="shared" si="7"/>
        <v>4550</v>
      </c>
      <c r="X20" s="23">
        <f t="shared" si="8"/>
        <v>3.4851746034177689</v>
      </c>
      <c r="Y20" s="13">
        <v>212222</v>
      </c>
      <c r="Z20" s="14">
        <v>221852</v>
      </c>
      <c r="AA20" s="28">
        <f t="shared" si="9"/>
        <v>-9630</v>
      </c>
      <c r="AB20" s="23">
        <f t="shared" si="10"/>
        <v>-4.3407316589438008</v>
      </c>
    </row>
    <row r="21" spans="1:28" ht="14.25" x14ac:dyDescent="0.2">
      <c r="A21" s="9" t="s">
        <v>12</v>
      </c>
      <c r="B21" s="9" t="s">
        <v>64</v>
      </c>
      <c r="C21" s="9" t="s">
        <v>18</v>
      </c>
      <c r="D21" s="9" t="s">
        <v>67</v>
      </c>
      <c r="E21" s="10">
        <v>953</v>
      </c>
      <c r="F21" s="11">
        <v>894</v>
      </c>
      <c r="G21" s="28">
        <f t="shared" si="0"/>
        <v>59</v>
      </c>
      <c r="H21" s="23">
        <f t="shared" si="1"/>
        <v>6.5995525727069353</v>
      </c>
      <c r="I21" s="12">
        <v>68726</v>
      </c>
      <c r="J21" s="12">
        <v>145050</v>
      </c>
      <c r="K21" s="13">
        <v>213776</v>
      </c>
      <c r="L21" s="14">
        <v>217934</v>
      </c>
      <c r="M21" s="28">
        <f t="shared" si="2"/>
        <v>-4158</v>
      </c>
      <c r="N21" s="23">
        <f t="shared" si="11"/>
        <v>-1.907917075811943</v>
      </c>
      <c r="O21" s="15">
        <f t="shared" si="4"/>
        <v>224.31899265477441</v>
      </c>
      <c r="P21" s="16">
        <f t="shared" si="5"/>
        <v>243.77404921700224</v>
      </c>
      <c r="Q21" s="23">
        <f t="shared" si="6"/>
        <v>-7.9807742557984005</v>
      </c>
      <c r="R21" s="12">
        <v>544951</v>
      </c>
      <c r="S21" s="12">
        <v>-44542</v>
      </c>
      <c r="T21" s="12">
        <v>129787</v>
      </c>
      <c r="U21" s="13">
        <v>630196</v>
      </c>
      <c r="V21" s="14">
        <v>351080</v>
      </c>
      <c r="W21" s="28">
        <f t="shared" si="7"/>
        <v>279116</v>
      </c>
      <c r="X21" s="23">
        <f t="shared" si="8"/>
        <v>79.502107781702179</v>
      </c>
      <c r="Y21" s="13">
        <v>843972</v>
      </c>
      <c r="Z21" s="14">
        <v>569014</v>
      </c>
      <c r="AA21" s="28">
        <f t="shared" si="9"/>
        <v>274958</v>
      </c>
      <c r="AB21" s="23">
        <f t="shared" si="10"/>
        <v>48.321833909183255</v>
      </c>
    </row>
    <row r="22" spans="1:28" ht="14.25" x14ac:dyDescent="0.2">
      <c r="A22" s="9" t="s">
        <v>12</v>
      </c>
      <c r="B22" s="9" t="s">
        <v>69</v>
      </c>
      <c r="C22" s="9" t="s">
        <v>18</v>
      </c>
      <c r="D22" s="9" t="s">
        <v>70</v>
      </c>
      <c r="E22" s="10">
        <v>574</v>
      </c>
      <c r="F22" s="11">
        <v>589</v>
      </c>
      <c r="G22" s="28">
        <f t="shared" si="0"/>
        <v>-15</v>
      </c>
      <c r="H22" s="23">
        <f t="shared" si="1"/>
        <v>-2.5466893039049237</v>
      </c>
      <c r="I22" s="12">
        <v>51184</v>
      </c>
      <c r="J22" s="12">
        <v>135740</v>
      </c>
      <c r="K22" s="13">
        <v>186924</v>
      </c>
      <c r="L22" s="14">
        <v>198189</v>
      </c>
      <c r="M22" s="28">
        <f t="shared" si="2"/>
        <v>-11265</v>
      </c>
      <c r="N22" s="23">
        <f t="shared" si="11"/>
        <v>-5.6839683332576483</v>
      </c>
      <c r="O22" s="15">
        <f t="shared" si="4"/>
        <v>325.65156794425087</v>
      </c>
      <c r="P22" s="16">
        <f t="shared" si="5"/>
        <v>336.48387096774195</v>
      </c>
      <c r="Q22" s="23">
        <f t="shared" si="6"/>
        <v>-3.2192636729769286</v>
      </c>
      <c r="R22" s="12">
        <v>467203</v>
      </c>
      <c r="S22" s="12">
        <v>-35301</v>
      </c>
      <c r="T22" s="12">
        <v>114585</v>
      </c>
      <c r="U22" s="13">
        <v>546487</v>
      </c>
      <c r="V22" s="14">
        <v>313055</v>
      </c>
      <c r="W22" s="28">
        <f t="shared" si="7"/>
        <v>233432</v>
      </c>
      <c r="X22" s="23">
        <f t="shared" si="8"/>
        <v>74.565811119451851</v>
      </c>
      <c r="Y22" s="13">
        <v>733411</v>
      </c>
      <c r="Z22" s="14">
        <v>511244</v>
      </c>
      <c r="AA22" s="28">
        <f t="shared" si="9"/>
        <v>222167</v>
      </c>
      <c r="AB22" s="23">
        <f t="shared" si="10"/>
        <v>43.45615792067975</v>
      </c>
    </row>
    <row r="23" spans="1:28" ht="14.25" x14ac:dyDescent="0.2">
      <c r="A23" s="9" t="s">
        <v>12</v>
      </c>
      <c r="B23" s="9" t="s">
        <v>72</v>
      </c>
      <c r="C23" s="9" t="s">
        <v>22</v>
      </c>
      <c r="D23" s="9" t="s">
        <v>73</v>
      </c>
      <c r="E23" s="10">
        <v>896</v>
      </c>
      <c r="F23" s="11">
        <v>926</v>
      </c>
      <c r="G23" s="28">
        <f t="shared" si="0"/>
        <v>-30</v>
      </c>
      <c r="H23" s="23">
        <f t="shared" si="1"/>
        <v>-3.2397408207343412</v>
      </c>
      <c r="I23" s="12">
        <v>66913</v>
      </c>
      <c r="J23" s="12">
        <v>45780</v>
      </c>
      <c r="K23" s="13">
        <v>112693</v>
      </c>
      <c r="L23" s="14">
        <v>128774</v>
      </c>
      <c r="M23" s="28">
        <f t="shared" si="2"/>
        <v>-16081</v>
      </c>
      <c r="N23" s="23">
        <f t="shared" si="11"/>
        <v>-12.487769270194294</v>
      </c>
      <c r="O23" s="15">
        <f t="shared" si="4"/>
        <v>125.7734375</v>
      </c>
      <c r="P23" s="16">
        <f t="shared" si="5"/>
        <v>139.06479481641469</v>
      </c>
      <c r="Q23" s="23">
        <f t="shared" si="6"/>
        <v>-9.557672259151694</v>
      </c>
      <c r="R23" s="12">
        <v>304581</v>
      </c>
      <c r="S23" s="12">
        <v>-56310</v>
      </c>
      <c r="T23" s="12">
        <v>74769</v>
      </c>
      <c r="U23" s="13">
        <v>323039</v>
      </c>
      <c r="V23" s="14">
        <v>214140</v>
      </c>
      <c r="W23" s="28">
        <f t="shared" si="7"/>
        <v>108899</v>
      </c>
      <c r="X23" s="23">
        <f t="shared" si="8"/>
        <v>50.854114130942371</v>
      </c>
      <c r="Y23" s="13">
        <v>435732</v>
      </c>
      <c r="Z23" s="14">
        <v>342914</v>
      </c>
      <c r="AA23" s="28">
        <f t="shared" si="9"/>
        <v>92818</v>
      </c>
      <c r="AB23" s="23">
        <f t="shared" si="10"/>
        <v>27.067427984859176</v>
      </c>
    </row>
    <row r="24" spans="1:28" ht="14.25" x14ac:dyDescent="0.2">
      <c r="A24" s="9" t="s">
        <v>12</v>
      </c>
      <c r="B24" s="9" t="s">
        <v>72</v>
      </c>
      <c r="C24" s="9" t="s">
        <v>35</v>
      </c>
      <c r="D24" s="9" t="s">
        <v>75</v>
      </c>
      <c r="E24" s="10">
        <v>324</v>
      </c>
      <c r="F24" s="11">
        <v>326</v>
      </c>
      <c r="G24" s="28">
        <f t="shared" si="0"/>
        <v>-2</v>
      </c>
      <c r="H24" s="23">
        <f t="shared" si="1"/>
        <v>-0.61349693251533743</v>
      </c>
      <c r="I24" s="12">
        <v>32536</v>
      </c>
      <c r="J24" s="12">
        <v>61380</v>
      </c>
      <c r="K24" s="13">
        <v>93916</v>
      </c>
      <c r="L24" s="14">
        <v>102078</v>
      </c>
      <c r="M24" s="28">
        <f t="shared" si="2"/>
        <v>-8162</v>
      </c>
      <c r="N24" s="23">
        <f t="shared" si="11"/>
        <v>-7.9958463136033231</v>
      </c>
      <c r="O24" s="15">
        <f t="shared" si="4"/>
        <v>289.8641975308642</v>
      </c>
      <c r="P24" s="16">
        <f t="shared" si="5"/>
        <v>313.12269938650309</v>
      </c>
      <c r="Q24" s="23">
        <f t="shared" si="6"/>
        <v>-7.4279194389959402</v>
      </c>
      <c r="R24" s="12">
        <v>280355</v>
      </c>
      <c r="S24" s="12">
        <v>-25274</v>
      </c>
      <c r="T24" s="12">
        <v>54655</v>
      </c>
      <c r="U24" s="13">
        <v>309736</v>
      </c>
      <c r="V24" s="14">
        <v>172132</v>
      </c>
      <c r="W24" s="28">
        <f t="shared" si="7"/>
        <v>137604</v>
      </c>
      <c r="X24" s="23">
        <f t="shared" si="8"/>
        <v>79.940975530406902</v>
      </c>
      <c r="Y24" s="13">
        <v>403652</v>
      </c>
      <c r="Z24" s="14">
        <v>274210</v>
      </c>
      <c r="AA24" s="28">
        <f t="shared" si="9"/>
        <v>129442</v>
      </c>
      <c r="AB24" s="23">
        <f t="shared" si="10"/>
        <v>47.205426497939534</v>
      </c>
    </row>
    <row r="25" spans="1:28" ht="14.25" x14ac:dyDescent="0.2">
      <c r="A25" s="9" t="s">
        <v>77</v>
      </c>
      <c r="B25" s="9" t="s">
        <v>78</v>
      </c>
      <c r="C25" s="9" t="s">
        <v>18</v>
      </c>
      <c r="D25" s="9" t="s">
        <v>79</v>
      </c>
      <c r="E25" s="10">
        <v>1162</v>
      </c>
      <c r="F25" s="11">
        <v>1165</v>
      </c>
      <c r="G25" s="28">
        <f t="shared" si="0"/>
        <v>-3</v>
      </c>
      <c r="H25" s="23">
        <f t="shared" si="1"/>
        <v>-0.25751072961373389</v>
      </c>
      <c r="I25" s="12">
        <v>72869</v>
      </c>
      <c r="J25" s="12">
        <v>44160</v>
      </c>
      <c r="K25" s="13">
        <v>117029</v>
      </c>
      <c r="L25" s="14">
        <v>134625</v>
      </c>
      <c r="M25" s="28">
        <f t="shared" si="2"/>
        <v>-17596</v>
      </c>
      <c r="N25" s="23">
        <f t="shared" si="11"/>
        <v>-13.070380687093779</v>
      </c>
      <c r="O25" s="15">
        <f t="shared" si="4"/>
        <v>100.71342512908778</v>
      </c>
      <c r="P25" s="16">
        <f t="shared" si="5"/>
        <v>115.55793991416309</v>
      </c>
      <c r="Q25" s="23">
        <f t="shared" si="6"/>
        <v>-12.845949656165445</v>
      </c>
      <c r="R25" s="12">
        <v>306618</v>
      </c>
      <c r="S25" s="12">
        <v>-74792</v>
      </c>
      <c r="T25" s="12">
        <v>87532</v>
      </c>
      <c r="U25" s="13">
        <v>319358</v>
      </c>
      <c r="V25" s="14">
        <v>307550</v>
      </c>
      <c r="W25" s="28">
        <f t="shared" si="7"/>
        <v>11808</v>
      </c>
      <c r="X25" s="23">
        <f t="shared" si="8"/>
        <v>3.8393757112664608</v>
      </c>
      <c r="Y25" s="13">
        <v>436387</v>
      </c>
      <c r="Z25" s="14">
        <v>442175</v>
      </c>
      <c r="AA25" s="28">
        <f t="shared" si="9"/>
        <v>-5788</v>
      </c>
      <c r="AB25" s="23">
        <f t="shared" si="10"/>
        <v>-1.3089839995476904</v>
      </c>
    </row>
    <row r="26" spans="1:28" ht="14.25" x14ac:dyDescent="0.2">
      <c r="A26" s="9" t="s">
        <v>77</v>
      </c>
      <c r="B26" s="9" t="s">
        <v>81</v>
      </c>
      <c r="C26" s="9" t="s">
        <v>22</v>
      </c>
      <c r="D26" s="9" t="s">
        <v>82</v>
      </c>
      <c r="E26" s="10">
        <v>403</v>
      </c>
      <c r="F26" s="11">
        <v>392</v>
      </c>
      <c r="G26" s="28">
        <f t="shared" si="0"/>
        <v>11</v>
      </c>
      <c r="H26" s="23">
        <f t="shared" si="1"/>
        <v>2.806122448979592</v>
      </c>
      <c r="I26" s="12">
        <v>39037</v>
      </c>
      <c r="J26" s="12">
        <v>15390</v>
      </c>
      <c r="K26" s="13">
        <v>54427</v>
      </c>
      <c r="L26" s="14">
        <v>60105</v>
      </c>
      <c r="M26" s="28">
        <f t="shared" si="2"/>
        <v>-5678</v>
      </c>
      <c r="N26" s="23">
        <f t="shared" si="11"/>
        <v>-9.4468014308293817</v>
      </c>
      <c r="O26" s="15">
        <f t="shared" si="4"/>
        <v>135.0545905707196</v>
      </c>
      <c r="P26" s="16">
        <f t="shared" si="5"/>
        <v>153.32908163265307</v>
      </c>
      <c r="Q26" s="23">
        <f t="shared" si="6"/>
        <v>-11.918476826017672</v>
      </c>
      <c r="R26" s="12">
        <v>58081</v>
      </c>
      <c r="S26" s="12">
        <v>0</v>
      </c>
      <c r="T26" s="12">
        <v>29755</v>
      </c>
      <c r="U26" s="13">
        <v>87836</v>
      </c>
      <c r="V26" s="14">
        <v>69155</v>
      </c>
      <c r="W26" s="28">
        <f t="shared" si="7"/>
        <v>18681</v>
      </c>
      <c r="X26" s="23">
        <f t="shared" si="8"/>
        <v>27.013231147422456</v>
      </c>
      <c r="Y26" s="13">
        <v>142263</v>
      </c>
      <c r="Z26" s="14">
        <v>129260</v>
      </c>
      <c r="AA26" s="28">
        <f t="shared" si="9"/>
        <v>13003</v>
      </c>
      <c r="AB26" s="23">
        <f t="shared" si="10"/>
        <v>10.059569859198515</v>
      </c>
    </row>
    <row r="27" spans="1:28" ht="14.25" x14ac:dyDescent="0.2">
      <c r="A27" s="9" t="s">
        <v>77</v>
      </c>
      <c r="B27" s="9" t="s">
        <v>84</v>
      </c>
      <c r="C27" s="9" t="s">
        <v>22</v>
      </c>
      <c r="D27" s="9" t="s">
        <v>85</v>
      </c>
      <c r="E27" s="10">
        <v>661</v>
      </c>
      <c r="F27" s="11">
        <v>730</v>
      </c>
      <c r="G27" s="28">
        <f t="shared" si="0"/>
        <v>-69</v>
      </c>
      <c r="H27" s="23">
        <f t="shared" si="1"/>
        <v>-9.4520547945205475</v>
      </c>
      <c r="I27" s="12">
        <v>56354</v>
      </c>
      <c r="J27" s="12">
        <v>25430</v>
      </c>
      <c r="K27" s="13">
        <v>81784</v>
      </c>
      <c r="L27" s="14">
        <v>100120</v>
      </c>
      <c r="M27" s="28">
        <f t="shared" si="2"/>
        <v>-18336</v>
      </c>
      <c r="N27" s="23">
        <f t="shared" si="11"/>
        <v>-18.31402317219337</v>
      </c>
      <c r="O27" s="15">
        <f t="shared" si="4"/>
        <v>123.72768532526474</v>
      </c>
      <c r="P27" s="16">
        <f t="shared" si="5"/>
        <v>137.15068493150685</v>
      </c>
      <c r="Q27" s="23">
        <f t="shared" si="6"/>
        <v>-9.7870452582468381</v>
      </c>
      <c r="R27" s="12">
        <v>210218</v>
      </c>
      <c r="S27" s="12">
        <v>-32054</v>
      </c>
      <c r="T27" s="12">
        <v>51565</v>
      </c>
      <c r="U27" s="13">
        <v>229730</v>
      </c>
      <c r="V27" s="14">
        <v>142979</v>
      </c>
      <c r="W27" s="28">
        <f t="shared" si="7"/>
        <v>86751</v>
      </c>
      <c r="X27" s="23">
        <f t="shared" si="8"/>
        <v>60.67394512480854</v>
      </c>
      <c r="Y27" s="13">
        <v>311514</v>
      </c>
      <c r="Z27" s="14">
        <v>243099</v>
      </c>
      <c r="AA27" s="28">
        <f t="shared" si="9"/>
        <v>68415</v>
      </c>
      <c r="AB27" s="23">
        <f t="shared" si="10"/>
        <v>28.142855379906951</v>
      </c>
    </row>
    <row r="28" spans="1:28" ht="14.25" x14ac:dyDescent="0.2">
      <c r="A28" s="9" t="s">
        <v>77</v>
      </c>
      <c r="B28" s="9" t="s">
        <v>84</v>
      </c>
      <c r="C28" s="9" t="s">
        <v>18</v>
      </c>
      <c r="D28" s="9" t="s">
        <v>87</v>
      </c>
      <c r="E28" s="10">
        <v>1102</v>
      </c>
      <c r="F28" s="11">
        <v>1116</v>
      </c>
      <c r="G28" s="28">
        <f t="shared" si="0"/>
        <v>-14</v>
      </c>
      <c r="H28" s="23">
        <f t="shared" si="1"/>
        <v>-1.2544802867383513</v>
      </c>
      <c r="I28" s="12">
        <v>72082</v>
      </c>
      <c r="J28" s="12">
        <v>138800</v>
      </c>
      <c r="K28" s="13">
        <v>210882</v>
      </c>
      <c r="L28" s="14">
        <v>227844</v>
      </c>
      <c r="M28" s="28">
        <f t="shared" si="2"/>
        <v>-16962</v>
      </c>
      <c r="N28" s="23">
        <f t="shared" si="11"/>
        <v>-7.444567335545373</v>
      </c>
      <c r="O28" s="15">
        <f t="shared" si="4"/>
        <v>191.36297640653356</v>
      </c>
      <c r="P28" s="16">
        <f t="shared" si="5"/>
        <v>204.16129032258064</v>
      </c>
      <c r="Q28" s="23">
        <f t="shared" si="6"/>
        <v>-6.2687269931657355</v>
      </c>
      <c r="R28" s="12">
        <v>550447</v>
      </c>
      <c r="S28" s="12">
        <v>-57575</v>
      </c>
      <c r="T28" s="12">
        <v>119151</v>
      </c>
      <c r="U28" s="13">
        <v>612022</v>
      </c>
      <c r="V28" s="14">
        <v>357080</v>
      </c>
      <c r="W28" s="28">
        <f t="shared" si="7"/>
        <v>254942</v>
      </c>
      <c r="X28" s="23">
        <f t="shared" si="8"/>
        <v>71.39632575333259</v>
      </c>
      <c r="Y28" s="13">
        <v>822904</v>
      </c>
      <c r="Z28" s="14">
        <v>584924</v>
      </c>
      <c r="AA28" s="28">
        <f t="shared" si="9"/>
        <v>237980</v>
      </c>
      <c r="AB28" s="23">
        <f t="shared" si="10"/>
        <v>40.685627534517302</v>
      </c>
    </row>
    <row r="29" spans="1:28" ht="14.25" x14ac:dyDescent="0.2">
      <c r="A29" s="9" t="s">
        <v>77</v>
      </c>
      <c r="B29" s="9" t="s">
        <v>89</v>
      </c>
      <c r="C29" s="9" t="s">
        <v>22</v>
      </c>
      <c r="D29" s="9" t="s">
        <v>90</v>
      </c>
      <c r="E29" s="10">
        <v>881</v>
      </c>
      <c r="F29" s="11">
        <v>859</v>
      </c>
      <c r="G29" s="28">
        <f t="shared" si="0"/>
        <v>22</v>
      </c>
      <c r="H29" s="23">
        <f t="shared" si="1"/>
        <v>2.561117578579744</v>
      </c>
      <c r="I29" s="12">
        <v>66388</v>
      </c>
      <c r="J29" s="12">
        <v>27830</v>
      </c>
      <c r="K29" s="13">
        <v>94218</v>
      </c>
      <c r="L29" s="14">
        <v>105435</v>
      </c>
      <c r="M29" s="28">
        <f t="shared" si="2"/>
        <v>-11217</v>
      </c>
      <c r="N29" s="23">
        <f t="shared" si="11"/>
        <v>-10.638782188077963</v>
      </c>
      <c r="O29" s="15">
        <f t="shared" si="4"/>
        <v>106.94438138479001</v>
      </c>
      <c r="P29" s="16">
        <f t="shared" si="5"/>
        <v>122.74155995343422</v>
      </c>
      <c r="Q29" s="23">
        <f t="shared" si="6"/>
        <v>-12.87027684399429</v>
      </c>
      <c r="R29" s="12">
        <v>260236</v>
      </c>
      <c r="S29" s="12">
        <v>-47294</v>
      </c>
      <c r="T29" s="12">
        <v>66154</v>
      </c>
      <c r="U29" s="13">
        <v>279096</v>
      </c>
      <c r="V29" s="14">
        <v>181239</v>
      </c>
      <c r="W29" s="28">
        <f t="shared" si="7"/>
        <v>97857</v>
      </c>
      <c r="X29" s="23">
        <f t="shared" si="8"/>
        <v>53.993345803055632</v>
      </c>
      <c r="Y29" s="13">
        <v>373314</v>
      </c>
      <c r="Z29" s="14">
        <v>291441</v>
      </c>
      <c r="AA29" s="28">
        <f t="shared" si="9"/>
        <v>81873</v>
      </c>
      <c r="AB29" s="23">
        <f t="shared" si="10"/>
        <v>28.092478409009029</v>
      </c>
    </row>
    <row r="30" spans="1:28" ht="14.25" x14ac:dyDescent="0.2">
      <c r="A30" s="9" t="s">
        <v>77</v>
      </c>
      <c r="B30" s="9" t="s">
        <v>89</v>
      </c>
      <c r="C30" s="9" t="s">
        <v>35</v>
      </c>
      <c r="D30" s="9" t="s">
        <v>92</v>
      </c>
      <c r="E30" s="10">
        <v>632</v>
      </c>
      <c r="F30" s="11">
        <v>635</v>
      </c>
      <c r="G30" s="28">
        <f t="shared" si="0"/>
        <v>-3</v>
      </c>
      <c r="H30" s="23">
        <f t="shared" si="1"/>
        <v>-0.47244094488188976</v>
      </c>
      <c r="I30" s="12">
        <v>61026</v>
      </c>
      <c r="J30" s="12">
        <v>107040</v>
      </c>
      <c r="K30" s="13">
        <v>168066</v>
      </c>
      <c r="L30" s="14">
        <v>173335</v>
      </c>
      <c r="M30" s="28">
        <f t="shared" si="2"/>
        <v>-5269</v>
      </c>
      <c r="N30" s="23">
        <f t="shared" si="11"/>
        <v>-3.0397784636686187</v>
      </c>
      <c r="O30" s="15">
        <f t="shared" si="4"/>
        <v>265.92721518987344</v>
      </c>
      <c r="P30" s="16">
        <f t="shared" si="5"/>
        <v>272.96850393700788</v>
      </c>
      <c r="Q30" s="23">
        <f t="shared" si="6"/>
        <v>-2.5795242475151423</v>
      </c>
      <c r="R30" s="12">
        <v>548542</v>
      </c>
      <c r="S30" s="12">
        <v>-57790</v>
      </c>
      <c r="T30" s="12">
        <v>112652</v>
      </c>
      <c r="U30" s="13">
        <v>603405</v>
      </c>
      <c r="V30" s="14">
        <v>325881</v>
      </c>
      <c r="W30" s="28">
        <f t="shared" si="7"/>
        <v>277524</v>
      </c>
      <c r="X30" s="23">
        <f t="shared" si="8"/>
        <v>85.161147780938435</v>
      </c>
      <c r="Y30" s="13">
        <v>771471</v>
      </c>
      <c r="Z30" s="14">
        <v>512066</v>
      </c>
      <c r="AA30" s="28">
        <f t="shared" si="9"/>
        <v>259405</v>
      </c>
      <c r="AB30" s="23">
        <f t="shared" si="10"/>
        <v>50.658508864091736</v>
      </c>
    </row>
    <row r="31" spans="1:28" ht="14.25" x14ac:dyDescent="0.2">
      <c r="A31" s="9" t="s">
        <v>77</v>
      </c>
      <c r="B31" s="9" t="s">
        <v>84</v>
      </c>
      <c r="C31" s="9" t="s">
        <v>35</v>
      </c>
      <c r="D31" s="9" t="s">
        <v>94</v>
      </c>
      <c r="E31" s="10">
        <v>299</v>
      </c>
      <c r="F31" s="11">
        <v>306</v>
      </c>
      <c r="G31" s="28">
        <f t="shared" si="0"/>
        <v>-7</v>
      </c>
      <c r="H31" s="23">
        <f t="shared" si="1"/>
        <v>-2.2875816993464051</v>
      </c>
      <c r="I31" s="12">
        <v>30362</v>
      </c>
      <c r="J31" s="12">
        <v>67730</v>
      </c>
      <c r="K31" s="13">
        <v>98092</v>
      </c>
      <c r="L31" s="14">
        <v>101626</v>
      </c>
      <c r="M31" s="28">
        <f t="shared" si="2"/>
        <v>-3534</v>
      </c>
      <c r="N31" s="23">
        <f t="shared" si="11"/>
        <v>-3.4774565563930491</v>
      </c>
      <c r="O31" s="15">
        <f t="shared" si="4"/>
        <v>328.06688963210701</v>
      </c>
      <c r="P31" s="16">
        <f t="shared" si="5"/>
        <v>332.11111111111109</v>
      </c>
      <c r="Q31" s="23">
        <f t="shared" si="6"/>
        <v>-1.2177314590510779</v>
      </c>
      <c r="R31" s="12">
        <v>315896</v>
      </c>
      <c r="S31" s="12">
        <v>-18608</v>
      </c>
      <c r="T31" s="12">
        <v>67143</v>
      </c>
      <c r="U31" s="13">
        <v>364431</v>
      </c>
      <c r="V31" s="14">
        <v>186549</v>
      </c>
      <c r="W31" s="28">
        <f t="shared" si="7"/>
        <v>177882</v>
      </c>
      <c r="X31" s="23">
        <f t="shared" si="8"/>
        <v>95.354035668912729</v>
      </c>
      <c r="Y31" s="13">
        <v>462523</v>
      </c>
      <c r="Z31" s="14">
        <v>288175</v>
      </c>
      <c r="AA31" s="28">
        <f t="shared" si="9"/>
        <v>174348</v>
      </c>
      <c r="AB31" s="23">
        <f t="shared" si="10"/>
        <v>60.50073739914982</v>
      </c>
    </row>
    <row r="32" spans="1:28" ht="14.25" x14ac:dyDescent="0.2">
      <c r="A32" s="9" t="s">
        <v>77</v>
      </c>
      <c r="B32" s="9" t="s">
        <v>96</v>
      </c>
      <c r="C32" s="9" t="s">
        <v>18</v>
      </c>
      <c r="D32" s="9" t="s">
        <v>97</v>
      </c>
      <c r="E32" s="10">
        <v>1002</v>
      </c>
      <c r="F32" s="11">
        <v>964</v>
      </c>
      <c r="G32" s="28">
        <f t="shared" si="0"/>
        <v>38</v>
      </c>
      <c r="H32" s="23">
        <f t="shared" si="1"/>
        <v>3.9419087136929463</v>
      </c>
      <c r="I32" s="12">
        <v>70050</v>
      </c>
      <c r="J32" s="12">
        <v>107270</v>
      </c>
      <c r="K32" s="13">
        <v>177320</v>
      </c>
      <c r="L32" s="14">
        <v>189922</v>
      </c>
      <c r="M32" s="28">
        <f t="shared" si="2"/>
        <v>-12602</v>
      </c>
      <c r="N32" s="23">
        <f t="shared" si="11"/>
        <v>-6.635355567022251</v>
      </c>
      <c r="O32" s="15">
        <f t="shared" si="4"/>
        <v>176.96606786427145</v>
      </c>
      <c r="P32" s="16">
        <f t="shared" si="5"/>
        <v>197.01452282157678</v>
      </c>
      <c r="Q32" s="23">
        <f t="shared" si="6"/>
        <v>-10.176130505598262</v>
      </c>
      <c r="R32" s="12">
        <v>539556</v>
      </c>
      <c r="S32" s="12">
        <v>-89150</v>
      </c>
      <c r="T32" s="12">
        <v>121718</v>
      </c>
      <c r="U32" s="13">
        <v>572124</v>
      </c>
      <c r="V32" s="14">
        <v>338860</v>
      </c>
      <c r="W32" s="28">
        <f t="shared" si="7"/>
        <v>233264</v>
      </c>
      <c r="X32" s="23">
        <f t="shared" si="8"/>
        <v>68.837868146137055</v>
      </c>
      <c r="Y32" s="13">
        <v>749444</v>
      </c>
      <c r="Z32" s="14">
        <v>526010</v>
      </c>
      <c r="AA32" s="28">
        <f t="shared" si="9"/>
        <v>223434</v>
      </c>
      <c r="AB32" s="23">
        <f t="shared" si="10"/>
        <v>42.477139217885593</v>
      </c>
    </row>
    <row r="33" spans="1:28" ht="14.25" x14ac:dyDescent="0.2">
      <c r="A33" s="9" t="s">
        <v>77</v>
      </c>
      <c r="B33" s="9" t="s">
        <v>96</v>
      </c>
      <c r="C33" s="9" t="s">
        <v>18</v>
      </c>
      <c r="D33" s="9" t="s">
        <v>99</v>
      </c>
      <c r="E33" s="10">
        <v>391</v>
      </c>
      <c r="F33" s="11">
        <v>383</v>
      </c>
      <c r="G33" s="28">
        <f t="shared" si="0"/>
        <v>8</v>
      </c>
      <c r="H33" s="23">
        <f t="shared" si="1"/>
        <v>2.0887728459530028</v>
      </c>
      <c r="I33" s="12">
        <v>38085</v>
      </c>
      <c r="J33" s="12">
        <v>131810</v>
      </c>
      <c r="K33" s="13">
        <v>169895</v>
      </c>
      <c r="L33" s="14">
        <v>167639</v>
      </c>
      <c r="M33" s="28">
        <f t="shared" si="2"/>
        <v>2256</v>
      </c>
      <c r="N33" s="23">
        <f t="shared" si="11"/>
        <v>1.3457489009120789</v>
      </c>
      <c r="O33" s="15">
        <f t="shared" si="4"/>
        <v>434.51406649616371</v>
      </c>
      <c r="P33" s="16">
        <f t="shared" si="5"/>
        <v>437.69973890339423</v>
      </c>
      <c r="Q33" s="23">
        <f t="shared" si="6"/>
        <v>-0.72782140908099657</v>
      </c>
      <c r="R33" s="12">
        <v>201927</v>
      </c>
      <c r="S33" s="12">
        <v>-14350</v>
      </c>
      <c r="T33" s="12">
        <v>40420</v>
      </c>
      <c r="U33" s="13">
        <v>227997</v>
      </c>
      <c r="V33" s="14">
        <v>135443</v>
      </c>
      <c r="W33" s="28">
        <f t="shared" si="7"/>
        <v>92554</v>
      </c>
      <c r="X33" s="23">
        <f t="shared" si="8"/>
        <v>68.334280841387155</v>
      </c>
      <c r="Y33" s="13">
        <v>397892</v>
      </c>
      <c r="Z33" s="14">
        <v>305959</v>
      </c>
      <c r="AA33" s="28">
        <f t="shared" si="9"/>
        <v>91933</v>
      </c>
      <c r="AB33" s="23">
        <f t="shared" si="10"/>
        <v>30.04749002317304</v>
      </c>
    </row>
    <row r="34" spans="1:28" ht="14.25" x14ac:dyDescent="0.2">
      <c r="A34" s="9" t="s">
        <v>77</v>
      </c>
      <c r="B34" s="9" t="s">
        <v>101</v>
      </c>
      <c r="C34" s="9" t="s">
        <v>18</v>
      </c>
      <c r="D34" s="9" t="s">
        <v>102</v>
      </c>
      <c r="E34" s="10">
        <v>408</v>
      </c>
      <c r="F34" s="11">
        <v>436</v>
      </c>
      <c r="G34" s="28">
        <f t="shared" ref="G34:G65" si="12">E34-F34</f>
        <v>-28</v>
      </c>
      <c r="H34" s="23">
        <f t="shared" ref="H34:H65" si="13">(E34-F34)*100/F34</f>
        <v>-6.4220183486238529</v>
      </c>
      <c r="I34" s="12">
        <v>39429</v>
      </c>
      <c r="J34" s="12">
        <v>25240</v>
      </c>
      <c r="K34" s="13">
        <v>64669</v>
      </c>
      <c r="L34" s="14">
        <v>74006</v>
      </c>
      <c r="M34" s="28">
        <f t="shared" ref="M34:M65" si="14">K34-L34</f>
        <v>-9337</v>
      </c>
      <c r="N34" s="23">
        <f t="shared" si="11"/>
        <v>-12.616544604491528</v>
      </c>
      <c r="O34" s="15">
        <f t="shared" ref="O34:O65" si="15">K34/E34</f>
        <v>158.50245098039215</v>
      </c>
      <c r="P34" s="16">
        <f t="shared" ref="P34:P65" si="16">L34/F34</f>
        <v>169.73853211009174</v>
      </c>
      <c r="Q34" s="23">
        <f t="shared" ref="Q34:Q65" si="17">(O34-P34)*100/P34</f>
        <v>-6.619640802838985</v>
      </c>
      <c r="R34" s="12">
        <v>68386</v>
      </c>
      <c r="S34" s="12">
        <v>-5030</v>
      </c>
      <c r="T34" s="12">
        <v>23182</v>
      </c>
      <c r="U34" s="13">
        <v>86539</v>
      </c>
      <c r="V34" s="14">
        <v>88424</v>
      </c>
      <c r="W34" s="28">
        <f t="shared" ref="W34:W65" si="18">U34-V34</f>
        <v>-1885</v>
      </c>
      <c r="X34" s="23">
        <f t="shared" ref="X34:X65" si="19">(U34-V34)*100/V34</f>
        <v>-2.1317741789559395</v>
      </c>
      <c r="Y34" s="13">
        <v>151208</v>
      </c>
      <c r="Z34" s="14">
        <v>162430</v>
      </c>
      <c r="AA34" s="28">
        <f t="shared" ref="AA34:AA65" si="20">Y34-Z34</f>
        <v>-11222</v>
      </c>
      <c r="AB34" s="23">
        <f t="shared" ref="AB34:AB65" si="21">(Y34-Z34)*100/Z34</f>
        <v>-6.9088222618974324</v>
      </c>
    </row>
    <row r="35" spans="1:28" ht="14.25" x14ac:dyDescent="0.2">
      <c r="A35" s="9" t="s">
        <v>77</v>
      </c>
      <c r="B35" s="9" t="s">
        <v>84</v>
      </c>
      <c r="C35" s="9" t="s">
        <v>22</v>
      </c>
      <c r="D35" s="9" t="s">
        <v>104</v>
      </c>
      <c r="E35" s="10">
        <v>1086</v>
      </c>
      <c r="F35" s="11">
        <v>1096</v>
      </c>
      <c r="G35" s="28">
        <f t="shared" si="12"/>
        <v>-10</v>
      </c>
      <c r="H35" s="23">
        <f t="shared" si="13"/>
        <v>-0.91240875912408759</v>
      </c>
      <c r="I35" s="12">
        <v>71817</v>
      </c>
      <c r="J35" s="12">
        <v>47680</v>
      </c>
      <c r="K35" s="13">
        <v>119497</v>
      </c>
      <c r="L35" s="14">
        <v>135805</v>
      </c>
      <c r="M35" s="28">
        <f t="shared" si="14"/>
        <v>-16308</v>
      </c>
      <c r="N35" s="23">
        <f t="shared" si="11"/>
        <v>-12.00839438901366</v>
      </c>
      <c r="O35" s="15">
        <f t="shared" si="15"/>
        <v>110.0340699815838</v>
      </c>
      <c r="P35" s="16">
        <f t="shared" si="16"/>
        <v>123.90967153284672</v>
      </c>
      <c r="Q35" s="23">
        <f t="shared" si="17"/>
        <v>-11.198158609906967</v>
      </c>
      <c r="R35" s="12">
        <v>249550</v>
      </c>
      <c r="S35" s="12">
        <v>-58299</v>
      </c>
      <c r="T35" s="12">
        <v>69131</v>
      </c>
      <c r="U35" s="13">
        <v>260382</v>
      </c>
      <c r="V35" s="14">
        <v>195502</v>
      </c>
      <c r="W35" s="28">
        <f t="shared" si="18"/>
        <v>64880</v>
      </c>
      <c r="X35" s="23">
        <f t="shared" si="19"/>
        <v>33.186361264846397</v>
      </c>
      <c r="Y35" s="13">
        <v>379879</v>
      </c>
      <c r="Z35" s="14">
        <v>331307</v>
      </c>
      <c r="AA35" s="28">
        <f t="shared" si="20"/>
        <v>48572</v>
      </c>
      <c r="AB35" s="23">
        <f t="shared" si="21"/>
        <v>14.660722532273692</v>
      </c>
    </row>
    <row r="36" spans="1:28" ht="14.25" x14ac:dyDescent="0.2">
      <c r="A36" s="9" t="s">
        <v>77</v>
      </c>
      <c r="B36" s="9" t="s">
        <v>106</v>
      </c>
      <c r="C36" s="9" t="s">
        <v>18</v>
      </c>
      <c r="D36" s="9" t="s">
        <v>107</v>
      </c>
      <c r="E36" s="10">
        <v>352</v>
      </c>
      <c r="F36" s="11">
        <v>364</v>
      </c>
      <c r="G36" s="28">
        <f t="shared" si="12"/>
        <v>-12</v>
      </c>
      <c r="H36" s="23">
        <f t="shared" si="13"/>
        <v>-3.2967032967032965</v>
      </c>
      <c r="I36" s="12">
        <v>34904</v>
      </c>
      <c r="J36" s="12">
        <v>69700</v>
      </c>
      <c r="K36" s="13">
        <v>104604</v>
      </c>
      <c r="L36" s="14">
        <v>112898</v>
      </c>
      <c r="M36" s="28">
        <f t="shared" si="14"/>
        <v>-8294</v>
      </c>
      <c r="N36" s="23">
        <f t="shared" si="11"/>
        <v>-7.346454321600028</v>
      </c>
      <c r="O36" s="15">
        <f t="shared" si="15"/>
        <v>297.17045454545456</v>
      </c>
      <c r="P36" s="16">
        <f t="shared" si="16"/>
        <v>310.15934065934067</v>
      </c>
      <c r="Q36" s="23">
        <f t="shared" si="17"/>
        <v>-4.1878107189273006</v>
      </c>
      <c r="R36" s="12">
        <v>344757</v>
      </c>
      <c r="S36" s="12">
        <v>-34814</v>
      </c>
      <c r="T36" s="12">
        <v>103910</v>
      </c>
      <c r="U36" s="13">
        <v>413852</v>
      </c>
      <c r="V36" s="14">
        <v>245538</v>
      </c>
      <c r="W36" s="28">
        <f t="shared" si="18"/>
        <v>168314</v>
      </c>
      <c r="X36" s="23">
        <f t="shared" si="19"/>
        <v>68.549063688716203</v>
      </c>
      <c r="Y36" s="13">
        <v>518456</v>
      </c>
      <c r="Z36" s="14">
        <v>358436</v>
      </c>
      <c r="AA36" s="28">
        <f t="shared" si="20"/>
        <v>160020</v>
      </c>
      <c r="AB36" s="23">
        <f t="shared" si="21"/>
        <v>44.643953174346329</v>
      </c>
    </row>
    <row r="37" spans="1:28" ht="14.25" x14ac:dyDescent="0.2">
      <c r="A37" s="9" t="s">
        <v>77</v>
      </c>
      <c r="B37" s="9" t="s">
        <v>109</v>
      </c>
      <c r="C37" s="9" t="s">
        <v>14</v>
      </c>
      <c r="D37" s="9" t="s">
        <v>110</v>
      </c>
      <c r="E37" s="10">
        <v>850</v>
      </c>
      <c r="F37" s="11">
        <v>845</v>
      </c>
      <c r="G37" s="28">
        <f t="shared" si="12"/>
        <v>5</v>
      </c>
      <c r="H37" s="23">
        <f t="shared" si="13"/>
        <v>0.59171597633136097</v>
      </c>
      <c r="I37" s="12">
        <v>65238</v>
      </c>
      <c r="J37" s="12">
        <v>25500</v>
      </c>
      <c r="K37" s="13">
        <v>90738</v>
      </c>
      <c r="L37" s="14">
        <v>103069</v>
      </c>
      <c r="M37" s="28">
        <f t="shared" si="14"/>
        <v>-12331</v>
      </c>
      <c r="N37" s="23">
        <f t="shared" si="11"/>
        <v>-11.963830055593826</v>
      </c>
      <c r="O37" s="15">
        <f t="shared" si="15"/>
        <v>106.75058823529412</v>
      </c>
      <c r="P37" s="16">
        <f t="shared" si="16"/>
        <v>121.97514792899408</v>
      </c>
      <c r="Q37" s="23">
        <f t="shared" si="17"/>
        <v>-12.48168987879621</v>
      </c>
      <c r="R37" s="12">
        <v>200413</v>
      </c>
      <c r="S37" s="12">
        <v>-49007</v>
      </c>
      <c r="T37" s="12">
        <v>44246</v>
      </c>
      <c r="U37" s="13">
        <v>195652</v>
      </c>
      <c r="V37" s="14">
        <v>130175</v>
      </c>
      <c r="W37" s="28">
        <f t="shared" si="18"/>
        <v>65477</v>
      </c>
      <c r="X37" s="23">
        <f t="shared" si="19"/>
        <v>50.2992125984252</v>
      </c>
      <c r="Y37" s="13">
        <v>286390</v>
      </c>
      <c r="Z37" s="14">
        <v>236244</v>
      </c>
      <c r="AA37" s="28">
        <f t="shared" si="20"/>
        <v>50146</v>
      </c>
      <c r="AB37" s="23">
        <f t="shared" si="21"/>
        <v>21.226359187958213</v>
      </c>
    </row>
    <row r="38" spans="1:28" ht="14.25" x14ac:dyDescent="0.2">
      <c r="A38" s="9" t="s">
        <v>77</v>
      </c>
      <c r="B38" s="9" t="s">
        <v>109</v>
      </c>
      <c r="C38" s="9" t="s">
        <v>18</v>
      </c>
      <c r="D38" s="9" t="s">
        <v>112</v>
      </c>
      <c r="E38" s="10">
        <v>1037</v>
      </c>
      <c r="F38" s="11">
        <v>1072</v>
      </c>
      <c r="G38" s="28">
        <f t="shared" si="12"/>
        <v>-35</v>
      </c>
      <c r="H38" s="23">
        <f t="shared" si="13"/>
        <v>-3.2649253731343282</v>
      </c>
      <c r="I38" s="12">
        <v>70863</v>
      </c>
      <c r="J38" s="12">
        <v>84510</v>
      </c>
      <c r="K38" s="13">
        <v>155373</v>
      </c>
      <c r="L38" s="14">
        <v>175807</v>
      </c>
      <c r="M38" s="28">
        <f t="shared" si="14"/>
        <v>-20434</v>
      </c>
      <c r="N38" s="23">
        <f t="shared" si="11"/>
        <v>-11.622972919167042</v>
      </c>
      <c r="O38" s="15">
        <f t="shared" si="15"/>
        <v>149.82931533269044</v>
      </c>
      <c r="P38" s="16">
        <f t="shared" si="16"/>
        <v>163.99906716417911</v>
      </c>
      <c r="Q38" s="23">
        <f t="shared" si="17"/>
        <v>-8.6401417255034509</v>
      </c>
      <c r="R38" s="12">
        <v>603051</v>
      </c>
      <c r="S38" s="12">
        <v>-61083</v>
      </c>
      <c r="T38" s="12">
        <v>139174</v>
      </c>
      <c r="U38" s="13">
        <v>681142</v>
      </c>
      <c r="V38" s="14">
        <v>377311</v>
      </c>
      <c r="W38" s="28">
        <f t="shared" si="18"/>
        <v>303831</v>
      </c>
      <c r="X38" s="23">
        <f t="shared" si="19"/>
        <v>80.525349115186145</v>
      </c>
      <c r="Y38" s="13">
        <v>836515</v>
      </c>
      <c r="Z38" s="14">
        <v>553118</v>
      </c>
      <c r="AA38" s="28">
        <f t="shared" si="20"/>
        <v>283397</v>
      </c>
      <c r="AB38" s="23">
        <f t="shared" si="21"/>
        <v>51.236264232948486</v>
      </c>
    </row>
    <row r="39" spans="1:28" ht="14.25" x14ac:dyDescent="0.2">
      <c r="A39" s="9" t="s">
        <v>77</v>
      </c>
      <c r="B39" s="9" t="s">
        <v>84</v>
      </c>
      <c r="C39" s="9" t="s">
        <v>35</v>
      </c>
      <c r="D39" s="9" t="s">
        <v>114</v>
      </c>
      <c r="E39" s="10">
        <v>390</v>
      </c>
      <c r="F39" s="11">
        <v>384</v>
      </c>
      <c r="G39" s="28">
        <f t="shared" si="12"/>
        <v>6</v>
      </c>
      <c r="H39" s="23">
        <f t="shared" si="13"/>
        <v>1.5625</v>
      </c>
      <c r="I39" s="12">
        <v>38006</v>
      </c>
      <c r="J39" s="12">
        <v>52460</v>
      </c>
      <c r="K39" s="13">
        <v>90466</v>
      </c>
      <c r="L39" s="14">
        <v>94944</v>
      </c>
      <c r="M39" s="28">
        <f t="shared" si="14"/>
        <v>-4478</v>
      </c>
      <c r="N39" s="23">
        <f t="shared" si="11"/>
        <v>-4.7164644421975055</v>
      </c>
      <c r="O39" s="15">
        <f t="shared" si="15"/>
        <v>231.96410256410257</v>
      </c>
      <c r="P39" s="16">
        <f t="shared" si="16"/>
        <v>247.25</v>
      </c>
      <c r="Q39" s="23">
        <f t="shared" si="17"/>
        <v>-6.1823649892406172</v>
      </c>
      <c r="R39" s="12">
        <v>259194</v>
      </c>
      <c r="S39" s="12">
        <v>-23161</v>
      </c>
      <c r="T39" s="12">
        <v>60472</v>
      </c>
      <c r="U39" s="13">
        <v>296505</v>
      </c>
      <c r="V39" s="14">
        <v>174359</v>
      </c>
      <c r="W39" s="28">
        <f t="shared" si="18"/>
        <v>122146</v>
      </c>
      <c r="X39" s="23">
        <f t="shared" si="19"/>
        <v>70.054313227306878</v>
      </c>
      <c r="Y39" s="13">
        <v>386971</v>
      </c>
      <c r="Z39" s="14">
        <v>269303</v>
      </c>
      <c r="AA39" s="28">
        <f t="shared" si="20"/>
        <v>117668</v>
      </c>
      <c r="AB39" s="23">
        <f t="shared" si="21"/>
        <v>43.69353479166589</v>
      </c>
    </row>
    <row r="40" spans="1:28" ht="14.25" x14ac:dyDescent="0.2">
      <c r="A40" s="9" t="s">
        <v>77</v>
      </c>
      <c r="B40" s="9" t="s">
        <v>116</v>
      </c>
      <c r="C40" s="9" t="s">
        <v>22</v>
      </c>
      <c r="D40" s="9" t="s">
        <v>117</v>
      </c>
      <c r="E40" s="10">
        <v>789</v>
      </c>
      <c r="F40" s="11">
        <v>797</v>
      </c>
      <c r="G40" s="28">
        <f t="shared" si="12"/>
        <v>-8</v>
      </c>
      <c r="H40" s="23">
        <f t="shared" si="13"/>
        <v>-1.0037641154328734</v>
      </c>
      <c r="I40" s="12">
        <v>62722</v>
      </c>
      <c r="J40" s="12">
        <v>23670</v>
      </c>
      <c r="K40" s="13">
        <v>86392</v>
      </c>
      <c r="L40" s="14">
        <v>98936</v>
      </c>
      <c r="M40" s="28">
        <f t="shared" si="14"/>
        <v>-12544</v>
      </c>
      <c r="N40" s="23">
        <f t="shared" si="11"/>
        <v>-12.678903533597477</v>
      </c>
      <c r="O40" s="15">
        <f t="shared" si="15"/>
        <v>109.49556400506971</v>
      </c>
      <c r="P40" s="16">
        <f t="shared" si="16"/>
        <v>124.13550815558344</v>
      </c>
      <c r="Q40" s="23">
        <f t="shared" si="17"/>
        <v>-11.793518525066144</v>
      </c>
      <c r="R40" s="12">
        <v>205743</v>
      </c>
      <c r="S40" s="12">
        <v>-37986</v>
      </c>
      <c r="T40" s="12">
        <v>45990</v>
      </c>
      <c r="U40" s="13">
        <v>213748</v>
      </c>
      <c r="V40" s="14">
        <v>133971</v>
      </c>
      <c r="W40" s="28">
        <f t="shared" si="18"/>
        <v>79777</v>
      </c>
      <c r="X40" s="23">
        <f t="shared" si="19"/>
        <v>59.54796187234551</v>
      </c>
      <c r="Y40" s="13">
        <v>300140</v>
      </c>
      <c r="Z40" s="14">
        <v>232907</v>
      </c>
      <c r="AA40" s="28">
        <f t="shared" si="20"/>
        <v>67233</v>
      </c>
      <c r="AB40" s="23">
        <f t="shared" si="21"/>
        <v>28.866886783136618</v>
      </c>
    </row>
    <row r="41" spans="1:28" ht="14.25" x14ac:dyDescent="0.2">
      <c r="A41" s="9" t="s">
        <v>119</v>
      </c>
      <c r="B41" s="9" t="s">
        <v>120</v>
      </c>
      <c r="C41" s="9" t="s">
        <v>22</v>
      </c>
      <c r="D41" s="9" t="s">
        <v>121</v>
      </c>
      <c r="E41" s="10">
        <v>762</v>
      </c>
      <c r="F41" s="11">
        <v>772</v>
      </c>
      <c r="G41" s="28">
        <f t="shared" si="12"/>
        <v>-10</v>
      </c>
      <c r="H41" s="23">
        <f t="shared" si="13"/>
        <v>-1.2953367875647668</v>
      </c>
      <c r="I41" s="12">
        <v>61501</v>
      </c>
      <c r="J41" s="12">
        <v>38660</v>
      </c>
      <c r="K41" s="13">
        <v>100161</v>
      </c>
      <c r="L41" s="14">
        <v>113901</v>
      </c>
      <c r="M41" s="28">
        <f t="shared" si="14"/>
        <v>-13740</v>
      </c>
      <c r="N41" s="23">
        <f t="shared" si="11"/>
        <v>-12.063107435404429</v>
      </c>
      <c r="O41" s="15">
        <f t="shared" si="15"/>
        <v>131.44488188976379</v>
      </c>
      <c r="P41" s="16">
        <f t="shared" si="16"/>
        <v>147.54015544041451</v>
      </c>
      <c r="Q41" s="23">
        <f t="shared" si="17"/>
        <v>-10.90907997392679</v>
      </c>
      <c r="R41" s="12">
        <v>211030</v>
      </c>
      <c r="S41" s="12">
        <v>-40378</v>
      </c>
      <c r="T41" s="12">
        <v>78122</v>
      </c>
      <c r="U41" s="13">
        <v>248774</v>
      </c>
      <c r="V41" s="14">
        <v>221548</v>
      </c>
      <c r="W41" s="28">
        <f t="shared" si="18"/>
        <v>27226</v>
      </c>
      <c r="X41" s="23">
        <f t="shared" si="19"/>
        <v>12.28898477982198</v>
      </c>
      <c r="Y41" s="13">
        <v>348935</v>
      </c>
      <c r="Z41" s="14">
        <v>335449</v>
      </c>
      <c r="AA41" s="28">
        <f t="shared" si="20"/>
        <v>13486</v>
      </c>
      <c r="AB41" s="23">
        <f t="shared" si="21"/>
        <v>4.0202832621352274</v>
      </c>
    </row>
    <row r="42" spans="1:28" ht="14.25" x14ac:dyDescent="0.2">
      <c r="A42" s="9" t="s">
        <v>119</v>
      </c>
      <c r="B42" s="9" t="s">
        <v>120</v>
      </c>
      <c r="C42" s="9" t="s">
        <v>18</v>
      </c>
      <c r="D42" s="9" t="s">
        <v>123</v>
      </c>
      <c r="E42" s="10">
        <v>1218</v>
      </c>
      <c r="F42" s="11">
        <v>1235</v>
      </c>
      <c r="G42" s="28">
        <f t="shared" si="12"/>
        <v>-17</v>
      </c>
      <c r="H42" s="23">
        <f t="shared" si="13"/>
        <v>-1.3765182186234817</v>
      </c>
      <c r="I42" s="12">
        <v>85491</v>
      </c>
      <c r="J42" s="12">
        <v>60040</v>
      </c>
      <c r="K42" s="13">
        <v>145531</v>
      </c>
      <c r="L42" s="14">
        <v>152965</v>
      </c>
      <c r="M42" s="28">
        <f t="shared" si="14"/>
        <v>-7434</v>
      </c>
      <c r="N42" s="23">
        <f t="shared" si="11"/>
        <v>-4.8599352793122605</v>
      </c>
      <c r="O42" s="15">
        <f t="shared" si="15"/>
        <v>119.48357963875205</v>
      </c>
      <c r="P42" s="16">
        <f t="shared" si="16"/>
        <v>123.8582995951417</v>
      </c>
      <c r="Q42" s="23">
        <f t="shared" si="17"/>
        <v>-3.5320361822254913</v>
      </c>
      <c r="R42" s="12">
        <v>579344</v>
      </c>
      <c r="S42" s="12">
        <v>-50941</v>
      </c>
      <c r="T42" s="12">
        <v>103701</v>
      </c>
      <c r="U42" s="13">
        <v>632104</v>
      </c>
      <c r="V42" s="14">
        <v>343732</v>
      </c>
      <c r="W42" s="28">
        <f t="shared" si="18"/>
        <v>288372</v>
      </c>
      <c r="X42" s="23">
        <f t="shared" si="19"/>
        <v>83.894429381029411</v>
      </c>
      <c r="Y42" s="13">
        <v>777635</v>
      </c>
      <c r="Z42" s="14">
        <v>507204</v>
      </c>
      <c r="AA42" s="28">
        <f t="shared" si="20"/>
        <v>270431</v>
      </c>
      <c r="AB42" s="23">
        <f t="shared" si="21"/>
        <v>53.317994337584089</v>
      </c>
    </row>
    <row r="43" spans="1:28" ht="14.25" x14ac:dyDescent="0.2">
      <c r="A43" s="9" t="s">
        <v>119</v>
      </c>
      <c r="B43" s="9" t="s">
        <v>120</v>
      </c>
      <c r="C43" s="9" t="s">
        <v>35</v>
      </c>
      <c r="D43" s="9" t="s">
        <v>125</v>
      </c>
      <c r="E43" s="10">
        <v>340</v>
      </c>
      <c r="F43" s="11">
        <v>343</v>
      </c>
      <c r="G43" s="28">
        <f t="shared" si="12"/>
        <v>-3</v>
      </c>
      <c r="H43" s="23">
        <f t="shared" si="13"/>
        <v>-0.87463556851311952</v>
      </c>
      <c r="I43" s="12">
        <v>33898</v>
      </c>
      <c r="J43" s="12">
        <v>148700</v>
      </c>
      <c r="K43" s="13">
        <v>182598</v>
      </c>
      <c r="L43" s="14">
        <v>189186</v>
      </c>
      <c r="M43" s="28">
        <f t="shared" si="14"/>
        <v>-6588</v>
      </c>
      <c r="N43" s="23">
        <f t="shared" si="11"/>
        <v>-3.4822872728425995</v>
      </c>
      <c r="O43" s="15">
        <f t="shared" si="15"/>
        <v>537.05294117647054</v>
      </c>
      <c r="P43" s="16">
        <f t="shared" si="16"/>
        <v>551.56268221574339</v>
      </c>
      <c r="Q43" s="23">
        <f t="shared" si="17"/>
        <v>-2.6306603958382699</v>
      </c>
      <c r="R43" s="12">
        <v>221292</v>
      </c>
      <c r="S43" s="12">
        <v>-24786</v>
      </c>
      <c r="T43" s="12">
        <v>63550</v>
      </c>
      <c r="U43" s="13">
        <v>260056</v>
      </c>
      <c r="V43" s="14">
        <v>161494</v>
      </c>
      <c r="W43" s="28">
        <f t="shared" si="18"/>
        <v>98562</v>
      </c>
      <c r="X43" s="23">
        <f t="shared" si="19"/>
        <v>61.031369586486186</v>
      </c>
      <c r="Y43" s="13">
        <v>442654</v>
      </c>
      <c r="Z43" s="14">
        <v>350680</v>
      </c>
      <c r="AA43" s="28">
        <f t="shared" si="20"/>
        <v>91974</v>
      </c>
      <c r="AB43" s="23">
        <f t="shared" si="21"/>
        <v>26.227329759324739</v>
      </c>
    </row>
    <row r="44" spans="1:28" ht="14.25" x14ac:dyDescent="0.2">
      <c r="A44" s="9" t="s">
        <v>119</v>
      </c>
      <c r="B44" s="9" t="s">
        <v>127</v>
      </c>
      <c r="C44" s="9" t="s">
        <v>18</v>
      </c>
      <c r="D44" s="9" t="s">
        <v>128</v>
      </c>
      <c r="E44" s="10">
        <v>951</v>
      </c>
      <c r="F44" s="11">
        <v>988</v>
      </c>
      <c r="G44" s="28">
        <f t="shared" si="12"/>
        <v>-37</v>
      </c>
      <c r="H44" s="23">
        <f t="shared" si="13"/>
        <v>-3.7449392712550607</v>
      </c>
      <c r="I44" s="12">
        <v>78177</v>
      </c>
      <c r="J44" s="12">
        <v>62930</v>
      </c>
      <c r="K44" s="13">
        <v>141107</v>
      </c>
      <c r="L44" s="14">
        <v>151914</v>
      </c>
      <c r="M44" s="28">
        <f t="shared" si="14"/>
        <v>-10807</v>
      </c>
      <c r="N44" s="23">
        <f t="shared" si="11"/>
        <v>-7.1138933870479351</v>
      </c>
      <c r="O44" s="15">
        <f t="shared" si="15"/>
        <v>148.37749737118821</v>
      </c>
      <c r="P44" s="16">
        <f t="shared" si="16"/>
        <v>153.7591093117409</v>
      </c>
      <c r="Q44" s="23">
        <f t="shared" si="17"/>
        <v>-3.5000280403820945</v>
      </c>
      <c r="R44" s="12">
        <v>363029</v>
      </c>
      <c r="S44" s="12">
        <v>-66146</v>
      </c>
      <c r="T44" s="12">
        <v>114470</v>
      </c>
      <c r="U44" s="13">
        <v>411352</v>
      </c>
      <c r="V44" s="14">
        <v>347040</v>
      </c>
      <c r="W44" s="28">
        <f t="shared" si="18"/>
        <v>64312</v>
      </c>
      <c r="X44" s="23">
        <f t="shared" si="19"/>
        <v>18.531581373905027</v>
      </c>
      <c r="Y44" s="13">
        <v>552459</v>
      </c>
      <c r="Z44" s="14">
        <v>508834</v>
      </c>
      <c r="AA44" s="28">
        <f t="shared" si="20"/>
        <v>43625</v>
      </c>
      <c r="AB44" s="23">
        <f t="shared" si="21"/>
        <v>8.5735229957117642</v>
      </c>
    </row>
    <row r="45" spans="1:28" ht="14.25" x14ac:dyDescent="0.2">
      <c r="A45" s="9" t="s">
        <v>119</v>
      </c>
      <c r="B45" s="9" t="s">
        <v>130</v>
      </c>
      <c r="C45" s="9" t="s">
        <v>22</v>
      </c>
      <c r="D45" s="9" t="s">
        <v>131</v>
      </c>
      <c r="E45" s="10">
        <v>238</v>
      </c>
      <c r="F45" s="11">
        <v>245</v>
      </c>
      <c r="G45" s="28">
        <f t="shared" si="12"/>
        <v>-7</v>
      </c>
      <c r="H45" s="23">
        <f t="shared" si="13"/>
        <v>-2.8571428571428572</v>
      </c>
      <c r="I45" s="12">
        <v>24821</v>
      </c>
      <c r="J45" s="12">
        <v>10240</v>
      </c>
      <c r="K45" s="13">
        <v>35061</v>
      </c>
      <c r="L45" s="14">
        <v>40299</v>
      </c>
      <c r="M45" s="28">
        <f t="shared" si="14"/>
        <v>-5238</v>
      </c>
      <c r="N45" s="23">
        <f t="shared" si="11"/>
        <v>-12.997841137497208</v>
      </c>
      <c r="O45" s="15">
        <f t="shared" si="15"/>
        <v>147.31512605042016</v>
      </c>
      <c r="P45" s="16">
        <f t="shared" si="16"/>
        <v>164.48571428571429</v>
      </c>
      <c r="Q45" s="23">
        <f t="shared" si="17"/>
        <v>-10.438954112129489</v>
      </c>
      <c r="R45" s="12">
        <v>68550</v>
      </c>
      <c r="S45" s="12">
        <v>-14076</v>
      </c>
      <c r="T45" s="12">
        <v>19795</v>
      </c>
      <c r="U45" s="13">
        <v>74268</v>
      </c>
      <c r="V45" s="14">
        <v>64769</v>
      </c>
      <c r="W45" s="28">
        <f t="shared" si="18"/>
        <v>9499</v>
      </c>
      <c r="X45" s="23">
        <f t="shared" si="19"/>
        <v>14.665966743349442</v>
      </c>
      <c r="Y45" s="13">
        <v>109329</v>
      </c>
      <c r="Z45" s="14">
        <v>105068</v>
      </c>
      <c r="AA45" s="28">
        <f t="shared" si="20"/>
        <v>4261</v>
      </c>
      <c r="AB45" s="23">
        <f t="shared" si="21"/>
        <v>4.0554688392279283</v>
      </c>
    </row>
    <row r="46" spans="1:28" ht="14.25" x14ac:dyDescent="0.2">
      <c r="A46" s="9" t="s">
        <v>119</v>
      </c>
      <c r="B46" s="9" t="s">
        <v>133</v>
      </c>
      <c r="C46" s="9" t="s">
        <v>18</v>
      </c>
      <c r="D46" s="9" t="s">
        <v>134</v>
      </c>
      <c r="E46" s="10">
        <v>900</v>
      </c>
      <c r="F46" s="11">
        <v>957</v>
      </c>
      <c r="G46" s="28">
        <f t="shared" si="12"/>
        <v>-57</v>
      </c>
      <c r="H46" s="23">
        <f t="shared" si="13"/>
        <v>-5.9561128526645772</v>
      </c>
      <c r="I46" s="12">
        <v>67050</v>
      </c>
      <c r="J46" s="12">
        <v>65580</v>
      </c>
      <c r="K46" s="13">
        <v>132630</v>
      </c>
      <c r="L46" s="14">
        <v>167527</v>
      </c>
      <c r="M46" s="28">
        <f t="shared" si="14"/>
        <v>-34897</v>
      </c>
      <c r="N46" s="23">
        <f t="shared" si="11"/>
        <v>-20.830672070770682</v>
      </c>
      <c r="O46" s="15">
        <f t="shared" si="15"/>
        <v>147.36666666666667</v>
      </c>
      <c r="P46" s="16">
        <f t="shared" si="16"/>
        <v>175.05433646812958</v>
      </c>
      <c r="Q46" s="23">
        <f t="shared" si="17"/>
        <v>-15.816614635252824</v>
      </c>
      <c r="R46" s="12">
        <v>554369</v>
      </c>
      <c r="S46" s="12">
        <v>-38607</v>
      </c>
      <c r="T46" s="12">
        <v>123995</v>
      </c>
      <c r="U46" s="13">
        <v>639758</v>
      </c>
      <c r="V46" s="14">
        <v>538991</v>
      </c>
      <c r="W46" s="28">
        <f t="shared" si="18"/>
        <v>100767</v>
      </c>
      <c r="X46" s="23">
        <f t="shared" si="19"/>
        <v>18.695488421884594</v>
      </c>
      <c r="Y46" s="13">
        <v>772388</v>
      </c>
      <c r="Z46" s="14">
        <v>690429</v>
      </c>
      <c r="AA46" s="28">
        <f t="shared" si="20"/>
        <v>81959</v>
      </c>
      <c r="AB46" s="23">
        <f t="shared" si="21"/>
        <v>11.870735441298091</v>
      </c>
    </row>
    <row r="47" spans="1:28" ht="14.25" x14ac:dyDescent="0.2">
      <c r="A47" s="9" t="s">
        <v>119</v>
      </c>
      <c r="B47" s="9" t="s">
        <v>136</v>
      </c>
      <c r="C47" s="9" t="s">
        <v>18</v>
      </c>
      <c r="D47" s="9" t="s">
        <v>137</v>
      </c>
      <c r="E47" s="10">
        <v>815</v>
      </c>
      <c r="F47" s="11">
        <v>875</v>
      </c>
      <c r="G47" s="28">
        <f t="shared" si="12"/>
        <v>-60</v>
      </c>
      <c r="H47" s="23">
        <f t="shared" si="13"/>
        <v>-6.8571428571428568</v>
      </c>
      <c r="I47" s="12">
        <v>63835</v>
      </c>
      <c r="J47" s="12">
        <v>98130</v>
      </c>
      <c r="K47" s="13">
        <v>161965</v>
      </c>
      <c r="L47" s="14">
        <v>182937</v>
      </c>
      <c r="M47" s="28">
        <f t="shared" si="14"/>
        <v>-20972</v>
      </c>
      <c r="N47" s="23">
        <f t="shared" si="11"/>
        <v>-11.464055931823523</v>
      </c>
      <c r="O47" s="15">
        <f t="shared" si="15"/>
        <v>198.73006134969324</v>
      </c>
      <c r="P47" s="16">
        <f t="shared" si="16"/>
        <v>209.07085714285714</v>
      </c>
      <c r="Q47" s="23">
        <f t="shared" si="17"/>
        <v>-4.9460723194424343</v>
      </c>
      <c r="R47" s="12">
        <v>421848</v>
      </c>
      <c r="S47" s="12">
        <v>-38771</v>
      </c>
      <c r="T47" s="12">
        <v>100627</v>
      </c>
      <c r="U47" s="13">
        <v>483704</v>
      </c>
      <c r="V47" s="14">
        <v>370553</v>
      </c>
      <c r="W47" s="28">
        <f t="shared" si="18"/>
        <v>113151</v>
      </c>
      <c r="X47" s="23">
        <f t="shared" si="19"/>
        <v>30.535712839998595</v>
      </c>
      <c r="Y47" s="13">
        <v>645669</v>
      </c>
      <c r="Z47" s="14">
        <v>553490</v>
      </c>
      <c r="AA47" s="28">
        <f t="shared" si="20"/>
        <v>92179</v>
      </c>
      <c r="AB47" s="23">
        <f t="shared" si="21"/>
        <v>16.654140092865273</v>
      </c>
    </row>
    <row r="48" spans="1:28" ht="14.25" x14ac:dyDescent="0.2">
      <c r="A48" s="9" t="s">
        <v>119</v>
      </c>
      <c r="B48" s="9" t="s">
        <v>139</v>
      </c>
      <c r="C48" s="9" t="s">
        <v>18</v>
      </c>
      <c r="D48" s="9" t="s">
        <v>140</v>
      </c>
      <c r="E48" s="10">
        <v>315</v>
      </c>
      <c r="F48" s="11">
        <v>308</v>
      </c>
      <c r="G48" s="28">
        <f t="shared" si="12"/>
        <v>7</v>
      </c>
      <c r="H48" s="23">
        <f t="shared" si="13"/>
        <v>2.2727272727272729</v>
      </c>
      <c r="I48" s="12">
        <v>31760</v>
      </c>
      <c r="J48" s="12">
        <v>25130</v>
      </c>
      <c r="K48" s="13">
        <v>56890</v>
      </c>
      <c r="L48" s="14">
        <v>59491</v>
      </c>
      <c r="M48" s="28">
        <f t="shared" si="14"/>
        <v>-2601</v>
      </c>
      <c r="N48" s="23">
        <f t="shared" si="11"/>
        <v>-4.3720898959506478</v>
      </c>
      <c r="O48" s="15">
        <f t="shared" si="15"/>
        <v>180.60317460317461</v>
      </c>
      <c r="P48" s="16">
        <f t="shared" si="16"/>
        <v>193.15259740259739</v>
      </c>
      <c r="Q48" s="23">
        <f t="shared" si="17"/>
        <v>-6.4971545649295166</v>
      </c>
      <c r="R48" s="12">
        <v>302419</v>
      </c>
      <c r="S48" s="12">
        <v>-30225</v>
      </c>
      <c r="T48" s="12">
        <v>88472</v>
      </c>
      <c r="U48" s="13">
        <v>360666</v>
      </c>
      <c r="V48" s="14">
        <v>222008</v>
      </c>
      <c r="W48" s="28">
        <f t="shared" si="18"/>
        <v>138658</v>
      </c>
      <c r="X48" s="23">
        <f t="shared" si="19"/>
        <v>62.456307880797091</v>
      </c>
      <c r="Y48" s="13">
        <v>417556</v>
      </c>
      <c r="Z48" s="14">
        <v>284682</v>
      </c>
      <c r="AA48" s="28">
        <f t="shared" si="20"/>
        <v>132874</v>
      </c>
      <c r="AB48" s="23">
        <f t="shared" si="21"/>
        <v>46.674535095299319</v>
      </c>
    </row>
    <row r="49" spans="1:28" ht="14.25" x14ac:dyDescent="0.2">
      <c r="A49" s="9" t="s">
        <v>119</v>
      </c>
      <c r="B49" s="9" t="s">
        <v>139</v>
      </c>
      <c r="C49" s="9" t="s">
        <v>35</v>
      </c>
      <c r="D49" s="9" t="s">
        <v>142</v>
      </c>
      <c r="E49" s="10">
        <v>238</v>
      </c>
      <c r="F49" s="11">
        <v>246</v>
      </c>
      <c r="G49" s="28">
        <f t="shared" si="12"/>
        <v>-8</v>
      </c>
      <c r="H49" s="23">
        <f t="shared" si="13"/>
        <v>-3.2520325203252032</v>
      </c>
      <c r="I49" s="12">
        <v>24821</v>
      </c>
      <c r="J49" s="12">
        <v>48660</v>
      </c>
      <c r="K49" s="13">
        <v>73481</v>
      </c>
      <c r="L49" s="14">
        <v>80497</v>
      </c>
      <c r="M49" s="28">
        <f t="shared" si="14"/>
        <v>-7016</v>
      </c>
      <c r="N49" s="23">
        <f t="shared" si="11"/>
        <v>-8.7158527646993047</v>
      </c>
      <c r="O49" s="15">
        <f t="shared" si="15"/>
        <v>308.74369747899158</v>
      </c>
      <c r="P49" s="16">
        <f t="shared" si="16"/>
        <v>327.22357723577238</v>
      </c>
      <c r="Q49" s="23">
        <f t="shared" si="17"/>
        <v>-5.6474780677144212</v>
      </c>
      <c r="R49" s="12">
        <v>194483</v>
      </c>
      <c r="S49" s="12">
        <v>-22390</v>
      </c>
      <c r="T49" s="12">
        <v>44396</v>
      </c>
      <c r="U49" s="13">
        <v>216489</v>
      </c>
      <c r="V49" s="14">
        <v>139431</v>
      </c>
      <c r="W49" s="28">
        <f t="shared" si="18"/>
        <v>77058</v>
      </c>
      <c r="X49" s="23">
        <f t="shared" si="19"/>
        <v>55.266045570927552</v>
      </c>
      <c r="Y49" s="13">
        <v>289970</v>
      </c>
      <c r="Z49" s="14">
        <v>219928</v>
      </c>
      <c r="AA49" s="28">
        <f t="shared" si="20"/>
        <v>70042</v>
      </c>
      <c r="AB49" s="23">
        <f t="shared" si="21"/>
        <v>31.84769560947219</v>
      </c>
    </row>
    <row r="50" spans="1:28" ht="14.25" x14ac:dyDescent="0.2">
      <c r="A50" s="9" t="s">
        <v>119</v>
      </c>
      <c r="B50" s="9" t="s">
        <v>144</v>
      </c>
      <c r="C50" s="9" t="s">
        <v>18</v>
      </c>
      <c r="D50" s="9" t="s">
        <v>145</v>
      </c>
      <c r="E50" s="10">
        <v>429</v>
      </c>
      <c r="F50" s="11">
        <v>438</v>
      </c>
      <c r="G50" s="28">
        <f t="shared" si="12"/>
        <v>-9</v>
      </c>
      <c r="H50" s="23">
        <f t="shared" si="13"/>
        <v>-2.0547945205479454</v>
      </c>
      <c r="I50" s="12">
        <v>41053</v>
      </c>
      <c r="J50" s="12">
        <v>16970</v>
      </c>
      <c r="K50" s="13">
        <v>58023</v>
      </c>
      <c r="L50" s="14">
        <v>65447</v>
      </c>
      <c r="M50" s="28">
        <f t="shared" si="14"/>
        <v>-7424</v>
      </c>
      <c r="N50" s="23">
        <f t="shared" ref="N50:N81" si="22">(K50-L50)*100/L50</f>
        <v>-11.343529879138845</v>
      </c>
      <c r="O50" s="15">
        <f t="shared" si="15"/>
        <v>135.25174825174824</v>
      </c>
      <c r="P50" s="16">
        <f t="shared" si="16"/>
        <v>149.42237442922374</v>
      </c>
      <c r="Q50" s="23">
        <f t="shared" si="17"/>
        <v>-9.4836039325473553</v>
      </c>
      <c r="R50" s="12">
        <v>172164</v>
      </c>
      <c r="S50" s="12">
        <v>-23709</v>
      </c>
      <c r="T50" s="12">
        <v>31797</v>
      </c>
      <c r="U50" s="13">
        <v>180251</v>
      </c>
      <c r="V50" s="14">
        <v>101668</v>
      </c>
      <c r="W50" s="28">
        <f t="shared" si="18"/>
        <v>78583</v>
      </c>
      <c r="X50" s="23">
        <f t="shared" si="19"/>
        <v>77.293740409961842</v>
      </c>
      <c r="Y50" s="13">
        <v>238274</v>
      </c>
      <c r="Z50" s="14">
        <v>167115</v>
      </c>
      <c r="AA50" s="28">
        <f t="shared" si="20"/>
        <v>71159</v>
      </c>
      <c r="AB50" s="23">
        <f t="shared" si="21"/>
        <v>42.580857493342904</v>
      </c>
    </row>
    <row r="51" spans="1:28" ht="14.25" x14ac:dyDescent="0.2">
      <c r="A51" s="9" t="s">
        <v>12</v>
      </c>
      <c r="B51" s="9" t="s">
        <v>52</v>
      </c>
      <c r="C51" s="9" t="s">
        <v>147</v>
      </c>
      <c r="D51" s="9" t="s">
        <v>148</v>
      </c>
      <c r="E51" s="10">
        <v>152</v>
      </c>
      <c r="F51" s="11">
        <v>151</v>
      </c>
      <c r="G51" s="28">
        <f t="shared" si="12"/>
        <v>1</v>
      </c>
      <c r="H51" s="23">
        <f t="shared" si="13"/>
        <v>0.66225165562913912</v>
      </c>
      <c r="I51" s="12">
        <v>16440</v>
      </c>
      <c r="J51" s="12">
        <v>71180</v>
      </c>
      <c r="K51" s="13">
        <v>87620</v>
      </c>
      <c r="L51" s="14">
        <v>87064</v>
      </c>
      <c r="M51" s="28">
        <f t="shared" si="14"/>
        <v>556</v>
      </c>
      <c r="N51" s="23">
        <f t="shared" si="22"/>
        <v>0.63861067720297715</v>
      </c>
      <c r="O51" s="15">
        <f t="shared" si="15"/>
        <v>576.4473684210526</v>
      </c>
      <c r="P51" s="16">
        <f t="shared" si="16"/>
        <v>576.58278145695363</v>
      </c>
      <c r="Q51" s="23">
        <f t="shared" si="17"/>
        <v>-2.3485445673360573E-2</v>
      </c>
      <c r="R51" s="12">
        <v>222337</v>
      </c>
      <c r="S51" s="12">
        <v>-12707</v>
      </c>
      <c r="T51" s="12">
        <v>52460</v>
      </c>
      <c r="U51" s="13">
        <v>262090</v>
      </c>
      <c r="V51" s="14">
        <v>180132</v>
      </c>
      <c r="W51" s="28">
        <f t="shared" si="18"/>
        <v>81958</v>
      </c>
      <c r="X51" s="23">
        <f t="shared" si="19"/>
        <v>45.498856394199812</v>
      </c>
      <c r="Y51" s="13">
        <v>349710</v>
      </c>
      <c r="Z51" s="14">
        <v>267196</v>
      </c>
      <c r="AA51" s="28">
        <f t="shared" si="20"/>
        <v>82514</v>
      </c>
      <c r="AB51" s="23">
        <f t="shared" si="21"/>
        <v>30.881450321112592</v>
      </c>
    </row>
    <row r="52" spans="1:28" ht="14.25" x14ac:dyDescent="0.2">
      <c r="A52" s="9" t="s">
        <v>77</v>
      </c>
      <c r="B52" s="9" t="s">
        <v>109</v>
      </c>
      <c r="C52" s="9" t="s">
        <v>147</v>
      </c>
      <c r="D52" s="9" t="s">
        <v>150</v>
      </c>
      <c r="E52" s="10">
        <v>109</v>
      </c>
      <c r="F52" s="11">
        <v>103</v>
      </c>
      <c r="G52" s="28">
        <f t="shared" si="12"/>
        <v>6</v>
      </c>
      <c r="H52" s="23">
        <f t="shared" si="13"/>
        <v>5.825242718446602</v>
      </c>
      <c r="I52" s="12">
        <v>12000</v>
      </c>
      <c r="J52" s="12">
        <v>51700</v>
      </c>
      <c r="K52" s="13">
        <v>63700</v>
      </c>
      <c r="L52" s="14">
        <v>62273</v>
      </c>
      <c r="M52" s="28">
        <f t="shared" si="14"/>
        <v>1427</v>
      </c>
      <c r="N52" s="23">
        <f t="shared" si="22"/>
        <v>2.2915228108490036</v>
      </c>
      <c r="O52" s="15">
        <f t="shared" si="15"/>
        <v>584.40366972477068</v>
      </c>
      <c r="P52" s="16">
        <f t="shared" si="16"/>
        <v>604.59223300970871</v>
      </c>
      <c r="Q52" s="23">
        <f t="shared" si="17"/>
        <v>-3.3392032154362514</v>
      </c>
      <c r="R52" s="12">
        <v>134029</v>
      </c>
      <c r="S52" s="12">
        <v>-11707</v>
      </c>
      <c r="T52" s="12">
        <v>36991</v>
      </c>
      <c r="U52" s="13">
        <v>159313</v>
      </c>
      <c r="V52" s="14">
        <v>111403</v>
      </c>
      <c r="W52" s="28">
        <f t="shared" si="18"/>
        <v>47910</v>
      </c>
      <c r="X52" s="23">
        <f t="shared" si="19"/>
        <v>43.006023177113725</v>
      </c>
      <c r="Y52" s="13">
        <v>223013</v>
      </c>
      <c r="Z52" s="14">
        <v>173676</v>
      </c>
      <c r="AA52" s="28">
        <f t="shared" si="20"/>
        <v>49337</v>
      </c>
      <c r="AB52" s="23">
        <f t="shared" si="21"/>
        <v>28.407494414887491</v>
      </c>
    </row>
    <row r="53" spans="1:28" ht="14.25" x14ac:dyDescent="0.2">
      <c r="A53" s="9" t="s">
        <v>119</v>
      </c>
      <c r="B53" s="9" t="s">
        <v>139</v>
      </c>
      <c r="C53" s="9" t="s">
        <v>147</v>
      </c>
      <c r="D53" s="9" t="s">
        <v>392</v>
      </c>
      <c r="E53" s="10">
        <v>87</v>
      </c>
      <c r="F53" s="11">
        <v>74</v>
      </c>
      <c r="G53" s="28">
        <f t="shared" si="12"/>
        <v>13</v>
      </c>
      <c r="H53" s="23">
        <f t="shared" si="13"/>
        <v>17.567567567567568</v>
      </c>
      <c r="I53" s="12">
        <v>9664</v>
      </c>
      <c r="J53" s="12">
        <v>37240</v>
      </c>
      <c r="K53" s="13">
        <v>46904</v>
      </c>
      <c r="L53" s="14">
        <v>40954</v>
      </c>
      <c r="M53" s="28">
        <f t="shared" si="14"/>
        <v>5950</v>
      </c>
      <c r="N53" s="23">
        <f t="shared" si="22"/>
        <v>14.528495385066172</v>
      </c>
      <c r="O53" s="15">
        <f t="shared" si="15"/>
        <v>539.12643678160919</v>
      </c>
      <c r="P53" s="16">
        <f t="shared" si="16"/>
        <v>553.43243243243239</v>
      </c>
      <c r="Q53" s="23">
        <f t="shared" si="17"/>
        <v>-2.5849579483345151</v>
      </c>
      <c r="R53" s="12">
        <v>166736</v>
      </c>
      <c r="S53" s="12">
        <v>-8558</v>
      </c>
      <c r="T53" s="12">
        <v>36375</v>
      </c>
      <c r="U53" s="13">
        <v>194554</v>
      </c>
      <c r="V53" s="14">
        <v>142861</v>
      </c>
      <c r="W53" s="28">
        <f t="shared" si="18"/>
        <v>51693</v>
      </c>
      <c r="X53" s="23">
        <f t="shared" si="19"/>
        <v>36.184123028678229</v>
      </c>
      <c r="Y53" s="13">
        <v>241458</v>
      </c>
      <c r="Z53" s="14">
        <v>181926</v>
      </c>
      <c r="AA53" s="28">
        <f t="shared" si="20"/>
        <v>59532</v>
      </c>
      <c r="AB53" s="23">
        <f t="shared" si="21"/>
        <v>32.723195145278851</v>
      </c>
    </row>
    <row r="54" spans="1:28" ht="14.25" x14ac:dyDescent="0.2">
      <c r="A54" s="9" t="s">
        <v>156</v>
      </c>
      <c r="B54" s="9" t="s">
        <v>157</v>
      </c>
      <c r="C54" s="9" t="s">
        <v>22</v>
      </c>
      <c r="D54" s="9" t="s">
        <v>25</v>
      </c>
      <c r="E54" s="10">
        <v>1064</v>
      </c>
      <c r="F54" s="11">
        <v>1101</v>
      </c>
      <c r="G54" s="28">
        <f t="shared" si="12"/>
        <v>-37</v>
      </c>
      <c r="H54" s="23">
        <f t="shared" si="13"/>
        <v>-3.360581289736603</v>
      </c>
      <c r="I54" s="12">
        <v>71416</v>
      </c>
      <c r="J54" s="12">
        <v>50020</v>
      </c>
      <c r="K54" s="13">
        <v>121436</v>
      </c>
      <c r="L54" s="14">
        <v>142311</v>
      </c>
      <c r="M54" s="28">
        <f t="shared" si="14"/>
        <v>-20875</v>
      </c>
      <c r="N54" s="23">
        <f t="shared" si="22"/>
        <v>-14.668577973593047</v>
      </c>
      <c r="O54" s="15">
        <f t="shared" si="15"/>
        <v>114.13157894736842</v>
      </c>
      <c r="P54" s="16">
        <f t="shared" si="16"/>
        <v>129.25613079019072</v>
      </c>
      <c r="Q54" s="23">
        <f t="shared" si="17"/>
        <v>-11.701225891847681</v>
      </c>
      <c r="R54" s="12">
        <v>265009</v>
      </c>
      <c r="S54" s="12">
        <v>-42520</v>
      </c>
      <c r="T54" s="12">
        <v>64436</v>
      </c>
      <c r="U54" s="13">
        <v>286926</v>
      </c>
      <c r="V54" s="14">
        <v>171826</v>
      </c>
      <c r="W54" s="28">
        <f t="shared" si="18"/>
        <v>115100</v>
      </c>
      <c r="X54" s="23">
        <f t="shared" si="19"/>
        <v>66.986369932373449</v>
      </c>
      <c r="Y54" s="13">
        <v>408362</v>
      </c>
      <c r="Z54" s="14">
        <v>314137</v>
      </c>
      <c r="AA54" s="28">
        <f t="shared" si="20"/>
        <v>94225</v>
      </c>
      <c r="AB54" s="23">
        <f t="shared" si="21"/>
        <v>29.994874847598339</v>
      </c>
    </row>
    <row r="55" spans="1:28" ht="14.25" x14ac:dyDescent="0.2">
      <c r="A55" s="9" t="s">
        <v>156</v>
      </c>
      <c r="B55" s="9" t="s">
        <v>159</v>
      </c>
      <c r="C55" s="9" t="s">
        <v>22</v>
      </c>
      <c r="D55" s="9" t="s">
        <v>160</v>
      </c>
      <c r="E55" s="10">
        <v>1598</v>
      </c>
      <c r="F55" s="11">
        <v>1597</v>
      </c>
      <c r="G55" s="28">
        <f t="shared" si="12"/>
        <v>1</v>
      </c>
      <c r="H55" s="23">
        <f t="shared" si="13"/>
        <v>6.2617407639323733E-2</v>
      </c>
      <c r="I55" s="12">
        <v>68858</v>
      </c>
      <c r="J55" s="12">
        <v>62840</v>
      </c>
      <c r="K55" s="13">
        <v>131698</v>
      </c>
      <c r="L55" s="14">
        <v>158352</v>
      </c>
      <c r="M55" s="28">
        <f t="shared" si="14"/>
        <v>-26654</v>
      </c>
      <c r="N55" s="23">
        <f t="shared" si="22"/>
        <v>-16.832120844700416</v>
      </c>
      <c r="O55" s="15">
        <f t="shared" si="15"/>
        <v>82.414267834793492</v>
      </c>
      <c r="P55" s="16">
        <f t="shared" si="16"/>
        <v>99.155917345021919</v>
      </c>
      <c r="Q55" s="23">
        <f t="shared" si="17"/>
        <v>-16.884165825398352</v>
      </c>
      <c r="R55" s="12">
        <v>391395</v>
      </c>
      <c r="S55" s="12">
        <v>-56449</v>
      </c>
      <c r="T55" s="12">
        <v>121461</v>
      </c>
      <c r="U55" s="13">
        <v>456408</v>
      </c>
      <c r="V55" s="14">
        <v>308733</v>
      </c>
      <c r="W55" s="28">
        <f t="shared" si="18"/>
        <v>147675</v>
      </c>
      <c r="X55" s="23">
        <f t="shared" si="19"/>
        <v>47.832593211610032</v>
      </c>
      <c r="Y55" s="13">
        <v>588106</v>
      </c>
      <c r="Z55" s="14">
        <v>482887</v>
      </c>
      <c r="AA55" s="28">
        <f t="shared" si="20"/>
        <v>105219</v>
      </c>
      <c r="AB55" s="23">
        <f t="shared" si="21"/>
        <v>21.789569816540929</v>
      </c>
    </row>
    <row r="56" spans="1:28" ht="14.25" x14ac:dyDescent="0.2">
      <c r="A56" s="9" t="s">
        <v>156</v>
      </c>
      <c r="B56" s="9" t="s">
        <v>159</v>
      </c>
      <c r="C56" s="9" t="s">
        <v>35</v>
      </c>
      <c r="D56" s="9" t="s">
        <v>160</v>
      </c>
      <c r="E56" s="10">
        <v>419</v>
      </c>
      <c r="F56" s="11">
        <v>420</v>
      </c>
      <c r="G56" s="28">
        <f t="shared" si="12"/>
        <v>-1</v>
      </c>
      <c r="H56" s="23">
        <f t="shared" si="13"/>
        <v>-0.23809523809523808</v>
      </c>
      <c r="I56" s="12">
        <v>40285</v>
      </c>
      <c r="J56" s="12">
        <v>54270</v>
      </c>
      <c r="K56" s="13">
        <v>94555</v>
      </c>
      <c r="L56" s="14">
        <v>100462</v>
      </c>
      <c r="M56" s="28">
        <f t="shared" si="14"/>
        <v>-5907</v>
      </c>
      <c r="N56" s="23">
        <f t="shared" si="22"/>
        <v>-5.879835161553622</v>
      </c>
      <c r="O56" s="15">
        <f t="shared" si="15"/>
        <v>225.66825775656324</v>
      </c>
      <c r="P56" s="16">
        <f t="shared" si="16"/>
        <v>239.1952380952381</v>
      </c>
      <c r="Q56" s="23">
        <f t="shared" si="17"/>
        <v>-5.6552046965454021</v>
      </c>
      <c r="R56" s="12">
        <v>0</v>
      </c>
      <c r="S56" s="12">
        <v>0</v>
      </c>
      <c r="T56" s="12">
        <v>28545</v>
      </c>
      <c r="U56" s="13">
        <v>28545</v>
      </c>
      <c r="V56" s="14">
        <v>28545</v>
      </c>
      <c r="W56" s="28">
        <f t="shared" si="18"/>
        <v>0</v>
      </c>
      <c r="X56" s="23">
        <f t="shared" si="19"/>
        <v>0</v>
      </c>
      <c r="Y56" s="13">
        <v>123100</v>
      </c>
      <c r="Z56" s="14">
        <v>133383</v>
      </c>
      <c r="AA56" s="28">
        <f t="shared" si="20"/>
        <v>-10283</v>
      </c>
      <c r="AB56" s="23">
        <f t="shared" si="21"/>
        <v>-7.7093782565994164</v>
      </c>
    </row>
    <row r="57" spans="1:28" ht="14.25" x14ac:dyDescent="0.2">
      <c r="A57" s="9" t="s">
        <v>156</v>
      </c>
      <c r="B57" s="9" t="s">
        <v>159</v>
      </c>
      <c r="C57" s="9" t="s">
        <v>22</v>
      </c>
      <c r="D57" s="9" t="s">
        <v>163</v>
      </c>
      <c r="E57" s="10">
        <v>868</v>
      </c>
      <c r="F57" s="11">
        <v>923</v>
      </c>
      <c r="G57" s="28">
        <f t="shared" si="12"/>
        <v>-55</v>
      </c>
      <c r="H57" s="23">
        <f t="shared" si="13"/>
        <v>-5.9588299024918747</v>
      </c>
      <c r="I57" s="12">
        <v>65916</v>
      </c>
      <c r="J57" s="12">
        <v>55840</v>
      </c>
      <c r="K57" s="13">
        <v>121756</v>
      </c>
      <c r="L57" s="14">
        <v>141743</v>
      </c>
      <c r="M57" s="28">
        <f t="shared" si="14"/>
        <v>-19987</v>
      </c>
      <c r="N57" s="23">
        <f t="shared" si="22"/>
        <v>-14.100872706235934</v>
      </c>
      <c r="O57" s="15">
        <f t="shared" si="15"/>
        <v>140.27188940092165</v>
      </c>
      <c r="P57" s="16">
        <f t="shared" si="16"/>
        <v>153.56771397616467</v>
      </c>
      <c r="Q57" s="23">
        <f t="shared" si="17"/>
        <v>-8.6579556542117118</v>
      </c>
      <c r="R57" s="12">
        <v>416235</v>
      </c>
      <c r="S57" s="12">
        <v>-73540</v>
      </c>
      <c r="T57" s="12">
        <v>86066</v>
      </c>
      <c r="U57" s="13">
        <v>428761</v>
      </c>
      <c r="V57" s="14">
        <v>294222</v>
      </c>
      <c r="W57" s="28">
        <f t="shared" si="18"/>
        <v>134539</v>
      </c>
      <c r="X57" s="23">
        <f t="shared" si="19"/>
        <v>45.727036047610305</v>
      </c>
      <c r="Y57" s="13">
        <v>550517</v>
      </c>
      <c r="Z57" s="14">
        <v>431077</v>
      </c>
      <c r="AA57" s="28">
        <f t="shared" si="20"/>
        <v>119440</v>
      </c>
      <c r="AB57" s="23">
        <f t="shared" si="21"/>
        <v>27.707346947297118</v>
      </c>
    </row>
    <row r="58" spans="1:28" ht="14.25" x14ac:dyDescent="0.2">
      <c r="A58" s="9" t="s">
        <v>156</v>
      </c>
      <c r="B58" s="9" t="s">
        <v>159</v>
      </c>
      <c r="C58" s="9" t="s">
        <v>35</v>
      </c>
      <c r="D58" s="9" t="s">
        <v>165</v>
      </c>
      <c r="E58" s="10">
        <v>515</v>
      </c>
      <c r="F58" s="11">
        <v>496</v>
      </c>
      <c r="G58" s="28">
        <f t="shared" si="12"/>
        <v>19</v>
      </c>
      <c r="H58" s="23">
        <f t="shared" si="13"/>
        <v>3.8306451612903225</v>
      </c>
      <c r="I58" s="12">
        <v>47290</v>
      </c>
      <c r="J58" s="12">
        <v>101310</v>
      </c>
      <c r="K58" s="13">
        <v>148600</v>
      </c>
      <c r="L58" s="14">
        <v>151069</v>
      </c>
      <c r="M58" s="28">
        <f t="shared" si="14"/>
        <v>-2469</v>
      </c>
      <c r="N58" s="23">
        <f t="shared" si="22"/>
        <v>-1.6343525144139432</v>
      </c>
      <c r="O58" s="15">
        <f t="shared" si="15"/>
        <v>288.54368932038835</v>
      </c>
      <c r="P58" s="16">
        <f t="shared" si="16"/>
        <v>304.57459677419354</v>
      </c>
      <c r="Q58" s="23">
        <f t="shared" si="17"/>
        <v>-5.2633764022316765</v>
      </c>
      <c r="R58" s="12">
        <v>0</v>
      </c>
      <c r="S58" s="12">
        <v>0</v>
      </c>
      <c r="T58" s="12">
        <v>44662</v>
      </c>
      <c r="U58" s="13">
        <v>44662</v>
      </c>
      <c r="V58" s="14">
        <v>44662</v>
      </c>
      <c r="W58" s="28">
        <f t="shared" si="18"/>
        <v>0</v>
      </c>
      <c r="X58" s="23">
        <f t="shared" si="19"/>
        <v>0</v>
      </c>
      <c r="Y58" s="13">
        <v>193262</v>
      </c>
      <c r="Z58" s="14">
        <v>192701</v>
      </c>
      <c r="AA58" s="28">
        <f t="shared" si="20"/>
        <v>561</v>
      </c>
      <c r="AB58" s="23">
        <f t="shared" si="21"/>
        <v>0.29112459198447338</v>
      </c>
    </row>
    <row r="59" spans="1:28" ht="14.25" x14ac:dyDescent="0.2">
      <c r="A59" s="9" t="s">
        <v>156</v>
      </c>
      <c r="B59" s="9" t="s">
        <v>159</v>
      </c>
      <c r="C59" s="9" t="s">
        <v>35</v>
      </c>
      <c r="D59" s="9" t="s">
        <v>167</v>
      </c>
      <c r="E59" s="10">
        <v>465</v>
      </c>
      <c r="F59" s="11">
        <v>509</v>
      </c>
      <c r="G59" s="28">
        <f t="shared" si="12"/>
        <v>-44</v>
      </c>
      <c r="H59" s="23">
        <f t="shared" si="13"/>
        <v>-8.6444007858546161</v>
      </c>
      <c r="I59" s="12">
        <v>43745</v>
      </c>
      <c r="J59" s="12">
        <v>106270</v>
      </c>
      <c r="K59" s="13">
        <v>150015</v>
      </c>
      <c r="L59" s="14">
        <v>171361</v>
      </c>
      <c r="M59" s="28">
        <f t="shared" si="14"/>
        <v>-21346</v>
      </c>
      <c r="N59" s="23">
        <f t="shared" si="22"/>
        <v>-12.456743366343566</v>
      </c>
      <c r="O59" s="15">
        <f t="shared" si="15"/>
        <v>322.61290322580646</v>
      </c>
      <c r="P59" s="16">
        <f t="shared" si="16"/>
        <v>336.66208251473478</v>
      </c>
      <c r="Q59" s="23">
        <f t="shared" si="17"/>
        <v>-4.1730803730513433</v>
      </c>
      <c r="R59" s="12">
        <v>207745</v>
      </c>
      <c r="S59" s="12">
        <v>-14119</v>
      </c>
      <c r="T59" s="12">
        <v>107958</v>
      </c>
      <c r="U59" s="13">
        <v>301584</v>
      </c>
      <c r="V59" s="14">
        <v>219103</v>
      </c>
      <c r="W59" s="28">
        <f t="shared" si="18"/>
        <v>82481</v>
      </c>
      <c r="X59" s="23">
        <f t="shared" si="19"/>
        <v>37.644851964601123</v>
      </c>
      <c r="Y59" s="13">
        <v>451599</v>
      </c>
      <c r="Z59" s="14">
        <v>406188</v>
      </c>
      <c r="AA59" s="28">
        <f t="shared" si="20"/>
        <v>45411</v>
      </c>
      <c r="AB59" s="23">
        <f t="shared" si="21"/>
        <v>11.179798516942894</v>
      </c>
    </row>
    <row r="60" spans="1:28" ht="14.25" x14ac:dyDescent="0.2">
      <c r="A60" s="9" t="s">
        <v>156</v>
      </c>
      <c r="B60" s="9" t="s">
        <v>169</v>
      </c>
      <c r="C60" s="9" t="s">
        <v>18</v>
      </c>
      <c r="D60" s="9" t="s">
        <v>170</v>
      </c>
      <c r="E60" s="10">
        <v>1464</v>
      </c>
      <c r="F60" s="11">
        <v>1458</v>
      </c>
      <c r="G60" s="28">
        <f t="shared" si="12"/>
        <v>6</v>
      </c>
      <c r="H60" s="23">
        <f t="shared" si="13"/>
        <v>0.41152263374485598</v>
      </c>
      <c r="I60" s="12">
        <v>71912</v>
      </c>
      <c r="J60" s="12">
        <v>91610</v>
      </c>
      <c r="K60" s="13">
        <v>163522</v>
      </c>
      <c r="L60" s="14">
        <v>189661</v>
      </c>
      <c r="M60" s="28">
        <f t="shared" si="14"/>
        <v>-26139</v>
      </c>
      <c r="N60" s="23">
        <f t="shared" si="22"/>
        <v>-13.781958336189307</v>
      </c>
      <c r="O60" s="15">
        <f t="shared" si="15"/>
        <v>111.69535519125684</v>
      </c>
      <c r="P60" s="16">
        <f t="shared" si="16"/>
        <v>130.08299039780522</v>
      </c>
      <c r="Q60" s="23">
        <f t="shared" si="17"/>
        <v>-14.135310965959022</v>
      </c>
      <c r="R60" s="12">
        <v>360904</v>
      </c>
      <c r="S60" s="12">
        <v>-49473</v>
      </c>
      <c r="T60" s="12">
        <v>102249</v>
      </c>
      <c r="U60" s="13">
        <v>413680</v>
      </c>
      <c r="V60" s="14">
        <v>263764</v>
      </c>
      <c r="W60" s="28">
        <f t="shared" si="18"/>
        <v>149916</v>
      </c>
      <c r="X60" s="23">
        <f t="shared" si="19"/>
        <v>56.837172624012375</v>
      </c>
      <c r="Y60" s="13">
        <v>577202</v>
      </c>
      <c r="Z60" s="14">
        <v>453425</v>
      </c>
      <c r="AA60" s="28">
        <f t="shared" si="20"/>
        <v>123777</v>
      </c>
      <c r="AB60" s="23">
        <f t="shared" si="21"/>
        <v>27.298230137288417</v>
      </c>
    </row>
    <row r="61" spans="1:28" ht="14.25" x14ac:dyDescent="0.2">
      <c r="A61" s="9" t="s">
        <v>156</v>
      </c>
      <c r="B61" s="9" t="s">
        <v>172</v>
      </c>
      <c r="C61" s="9" t="s">
        <v>18</v>
      </c>
      <c r="D61" s="9" t="s">
        <v>173</v>
      </c>
      <c r="E61" s="10">
        <v>1297</v>
      </c>
      <c r="F61" s="11">
        <v>1298</v>
      </c>
      <c r="G61" s="28">
        <f t="shared" si="12"/>
        <v>-1</v>
      </c>
      <c r="H61" s="23">
        <f t="shared" si="13"/>
        <v>-7.7041602465331274E-2</v>
      </c>
      <c r="I61" s="12">
        <v>73456</v>
      </c>
      <c r="J61" s="12">
        <v>87010</v>
      </c>
      <c r="K61" s="13">
        <v>160466</v>
      </c>
      <c r="L61" s="14">
        <v>181564</v>
      </c>
      <c r="M61" s="28">
        <f t="shared" si="14"/>
        <v>-21098</v>
      </c>
      <c r="N61" s="23">
        <f t="shared" si="22"/>
        <v>-11.620144962657795</v>
      </c>
      <c r="O61" s="15">
        <f t="shared" si="15"/>
        <v>123.72089437162683</v>
      </c>
      <c r="P61" s="16">
        <f t="shared" si="16"/>
        <v>139.87981510015408</v>
      </c>
      <c r="Q61" s="23">
        <f t="shared" si="17"/>
        <v>-11.552003208581201</v>
      </c>
      <c r="R61" s="12">
        <v>296919</v>
      </c>
      <c r="S61" s="12">
        <v>-47898</v>
      </c>
      <c r="T61" s="12">
        <v>90322</v>
      </c>
      <c r="U61" s="13">
        <v>339344</v>
      </c>
      <c r="V61" s="14">
        <v>294775</v>
      </c>
      <c r="W61" s="28">
        <f t="shared" si="18"/>
        <v>44569</v>
      </c>
      <c r="X61" s="23">
        <f t="shared" si="19"/>
        <v>15.119667543041302</v>
      </c>
      <c r="Y61" s="13">
        <v>499810</v>
      </c>
      <c r="Z61" s="14">
        <v>473104</v>
      </c>
      <c r="AA61" s="28">
        <f t="shared" si="20"/>
        <v>26706</v>
      </c>
      <c r="AB61" s="23">
        <f t="shared" si="21"/>
        <v>5.6448476444925433</v>
      </c>
    </row>
    <row r="62" spans="1:28" ht="14.25" x14ac:dyDescent="0.2">
      <c r="A62" s="9" t="s">
        <v>156</v>
      </c>
      <c r="B62" s="9" t="s">
        <v>393</v>
      </c>
      <c r="C62" s="9" t="s">
        <v>22</v>
      </c>
      <c r="D62" s="9" t="s">
        <v>394</v>
      </c>
      <c r="E62" s="10">
        <v>729</v>
      </c>
      <c r="F62" s="11">
        <v>684</v>
      </c>
      <c r="G62" s="28">
        <f t="shared" si="12"/>
        <v>45</v>
      </c>
      <c r="H62" s="23">
        <f t="shared" si="13"/>
        <v>6.5789473684210522</v>
      </c>
      <c r="I62" s="12">
        <v>59920</v>
      </c>
      <c r="J62" s="12">
        <v>27770</v>
      </c>
      <c r="K62" s="13">
        <v>87690</v>
      </c>
      <c r="L62" s="14">
        <v>94786</v>
      </c>
      <c r="M62" s="28">
        <f t="shared" si="14"/>
        <v>-7096</v>
      </c>
      <c r="N62" s="23">
        <f t="shared" si="22"/>
        <v>-7.4863376447998649</v>
      </c>
      <c r="O62" s="15">
        <f t="shared" si="15"/>
        <v>120.2880658436214</v>
      </c>
      <c r="P62" s="16">
        <f t="shared" si="16"/>
        <v>138.57602339181287</v>
      </c>
      <c r="Q62" s="23">
        <f t="shared" si="17"/>
        <v>-13.197057543269013</v>
      </c>
      <c r="R62" s="12">
        <v>268212</v>
      </c>
      <c r="S62" s="12">
        <v>-36811</v>
      </c>
      <c r="T62" s="12">
        <v>56213</v>
      </c>
      <c r="U62" s="13">
        <v>287614</v>
      </c>
      <c r="V62" s="14">
        <v>202777</v>
      </c>
      <c r="W62" s="28">
        <f t="shared" si="18"/>
        <v>84837</v>
      </c>
      <c r="X62" s="23">
        <f t="shared" si="19"/>
        <v>41.837585130463516</v>
      </c>
      <c r="Y62" s="13">
        <v>375304</v>
      </c>
      <c r="Z62" s="14">
        <v>294855</v>
      </c>
      <c r="AA62" s="28">
        <f t="shared" si="20"/>
        <v>80449</v>
      </c>
      <c r="AB62" s="23">
        <f t="shared" si="21"/>
        <v>27.284258364280749</v>
      </c>
    </row>
    <row r="63" spans="1:28" ht="14.25" x14ac:dyDescent="0.2">
      <c r="A63" s="9" t="s">
        <v>156</v>
      </c>
      <c r="B63" s="9" t="s">
        <v>393</v>
      </c>
      <c r="C63" s="9" t="s">
        <v>35</v>
      </c>
      <c r="D63" s="9" t="s">
        <v>394</v>
      </c>
      <c r="E63" s="10">
        <v>231</v>
      </c>
      <c r="F63" s="11">
        <v>247</v>
      </c>
      <c r="G63" s="28">
        <f t="shared" si="12"/>
        <v>-16</v>
      </c>
      <c r="H63" s="23">
        <f t="shared" si="13"/>
        <v>-6.4777327935222671</v>
      </c>
      <c r="I63" s="12">
        <v>24164</v>
      </c>
      <c r="J63" s="12">
        <v>33570</v>
      </c>
      <c r="K63" s="13">
        <v>57734</v>
      </c>
      <c r="L63" s="14">
        <v>69135</v>
      </c>
      <c r="M63" s="28">
        <f t="shared" si="14"/>
        <v>-11401</v>
      </c>
      <c r="N63" s="23">
        <f t="shared" si="22"/>
        <v>-16.490923555362695</v>
      </c>
      <c r="O63" s="15">
        <f t="shared" si="15"/>
        <v>249.93073593073592</v>
      </c>
      <c r="P63" s="16">
        <f t="shared" si="16"/>
        <v>279.89878542510121</v>
      </c>
      <c r="Q63" s="23">
        <f t="shared" si="17"/>
        <v>-10.706745100322884</v>
      </c>
      <c r="R63" s="12">
        <v>0</v>
      </c>
      <c r="S63" s="12">
        <v>0</v>
      </c>
      <c r="T63" s="12">
        <v>12047</v>
      </c>
      <c r="U63" s="13">
        <v>12047</v>
      </c>
      <c r="V63" s="14">
        <v>12047</v>
      </c>
      <c r="W63" s="28">
        <f t="shared" si="18"/>
        <v>0</v>
      </c>
      <c r="X63" s="23">
        <f t="shared" si="19"/>
        <v>0</v>
      </c>
      <c r="Y63" s="13">
        <v>69781</v>
      </c>
      <c r="Z63" s="14">
        <v>81182</v>
      </c>
      <c r="AA63" s="28">
        <f t="shared" si="20"/>
        <v>-11401</v>
      </c>
      <c r="AB63" s="23">
        <f t="shared" si="21"/>
        <v>-14.043753541425438</v>
      </c>
    </row>
    <row r="64" spans="1:28" ht="14.25" x14ac:dyDescent="0.2">
      <c r="A64" s="9" t="s">
        <v>156</v>
      </c>
      <c r="B64" s="9" t="s">
        <v>181</v>
      </c>
      <c r="C64" s="9" t="s">
        <v>22</v>
      </c>
      <c r="D64" s="9" t="s">
        <v>182</v>
      </c>
      <c r="E64" s="10">
        <v>1630</v>
      </c>
      <c r="F64" s="11">
        <v>1601</v>
      </c>
      <c r="G64" s="28">
        <f t="shared" si="12"/>
        <v>29</v>
      </c>
      <c r="H64" s="23">
        <f t="shared" si="13"/>
        <v>1.811367895065584</v>
      </c>
      <c r="I64" s="12">
        <v>67890</v>
      </c>
      <c r="J64" s="12">
        <v>69500</v>
      </c>
      <c r="K64" s="13">
        <v>137390</v>
      </c>
      <c r="L64" s="14">
        <v>160316</v>
      </c>
      <c r="M64" s="28">
        <f t="shared" si="14"/>
        <v>-22926</v>
      </c>
      <c r="N64" s="23">
        <f t="shared" si="22"/>
        <v>-14.300506499663165</v>
      </c>
      <c r="O64" s="15">
        <f t="shared" si="15"/>
        <v>84.288343558282207</v>
      </c>
      <c r="P64" s="16">
        <f t="shared" si="16"/>
        <v>100.13491567770144</v>
      </c>
      <c r="Q64" s="23">
        <f t="shared" si="17"/>
        <v>-15.82522141469984</v>
      </c>
      <c r="R64" s="12">
        <v>531289</v>
      </c>
      <c r="S64" s="12">
        <v>-49563</v>
      </c>
      <c r="T64" s="12">
        <v>105697</v>
      </c>
      <c r="U64" s="13">
        <v>587423</v>
      </c>
      <c r="V64" s="14">
        <v>443946</v>
      </c>
      <c r="W64" s="28">
        <f t="shared" si="18"/>
        <v>143477</v>
      </c>
      <c r="X64" s="23">
        <f t="shared" si="19"/>
        <v>32.318570276565168</v>
      </c>
      <c r="Y64" s="13">
        <v>724813</v>
      </c>
      <c r="Z64" s="14">
        <v>610084</v>
      </c>
      <c r="AA64" s="28">
        <f t="shared" si="20"/>
        <v>114729</v>
      </c>
      <c r="AB64" s="23">
        <f t="shared" si="21"/>
        <v>18.805443184872903</v>
      </c>
    </row>
    <row r="65" spans="1:28" ht="14.25" x14ac:dyDescent="0.2">
      <c r="A65" s="9" t="s">
        <v>156</v>
      </c>
      <c r="B65" s="9" t="s">
        <v>181</v>
      </c>
      <c r="C65" s="9" t="s">
        <v>35</v>
      </c>
      <c r="D65" s="9" t="s">
        <v>182</v>
      </c>
      <c r="E65" s="10">
        <v>495</v>
      </c>
      <c r="F65" s="11">
        <v>496</v>
      </c>
      <c r="G65" s="28">
        <f t="shared" si="12"/>
        <v>-1</v>
      </c>
      <c r="H65" s="23">
        <f t="shared" si="13"/>
        <v>-0.20161290322580644</v>
      </c>
      <c r="I65" s="12">
        <v>45899</v>
      </c>
      <c r="J65" s="12">
        <v>55350</v>
      </c>
      <c r="K65" s="13">
        <v>101249</v>
      </c>
      <c r="L65" s="14">
        <v>109089</v>
      </c>
      <c r="M65" s="28">
        <f t="shared" si="14"/>
        <v>-7840</v>
      </c>
      <c r="N65" s="23">
        <f t="shared" si="22"/>
        <v>-7.1867924355342883</v>
      </c>
      <c r="O65" s="15">
        <f t="shared" si="15"/>
        <v>204.54343434343434</v>
      </c>
      <c r="P65" s="16">
        <f t="shared" si="16"/>
        <v>219.9375</v>
      </c>
      <c r="Q65" s="23">
        <f t="shared" si="17"/>
        <v>-6.9992910061111262</v>
      </c>
      <c r="R65" s="12">
        <v>0</v>
      </c>
      <c r="S65" s="12">
        <v>0</v>
      </c>
      <c r="T65" s="12">
        <v>39061</v>
      </c>
      <c r="U65" s="13">
        <v>39061</v>
      </c>
      <c r="V65" s="14">
        <v>39061</v>
      </c>
      <c r="W65" s="28">
        <f t="shared" si="18"/>
        <v>0</v>
      </c>
      <c r="X65" s="23">
        <f t="shared" si="19"/>
        <v>0</v>
      </c>
      <c r="Y65" s="13">
        <v>140310</v>
      </c>
      <c r="Z65" s="14">
        <v>150629</v>
      </c>
      <c r="AA65" s="28">
        <f t="shared" si="20"/>
        <v>-10319</v>
      </c>
      <c r="AB65" s="23">
        <f t="shared" si="21"/>
        <v>-6.8506064569239653</v>
      </c>
    </row>
    <row r="66" spans="1:28" ht="14.25" x14ac:dyDescent="0.2">
      <c r="A66" s="9" t="s">
        <v>156</v>
      </c>
      <c r="B66" s="9" t="s">
        <v>185</v>
      </c>
      <c r="C66" s="9" t="s">
        <v>35</v>
      </c>
      <c r="D66" s="9" t="s">
        <v>395</v>
      </c>
      <c r="E66" s="10">
        <v>512</v>
      </c>
      <c r="F66" s="11">
        <v>514</v>
      </c>
      <c r="G66" s="28">
        <f t="shared" ref="G66:G97" si="23">E66-F66</f>
        <v>-2</v>
      </c>
      <c r="H66" s="23">
        <f t="shared" ref="H66:H97" si="24">(E66-F66)*100/F66</f>
        <v>-0.38910505836575876</v>
      </c>
      <c r="I66" s="12">
        <v>47084</v>
      </c>
      <c r="J66" s="12">
        <v>69160</v>
      </c>
      <c r="K66" s="13">
        <v>116244</v>
      </c>
      <c r="L66" s="14">
        <v>125091</v>
      </c>
      <c r="M66" s="28">
        <f t="shared" ref="M66:M97" si="25">K66-L66</f>
        <v>-8847</v>
      </c>
      <c r="N66" s="23">
        <f t="shared" si="22"/>
        <v>-7.0724512554860066</v>
      </c>
      <c r="O66" s="15">
        <f t="shared" ref="O66:O97" si="26">K66/E66</f>
        <v>227.0390625</v>
      </c>
      <c r="P66" s="16">
        <f t="shared" ref="P66:P97" si="27">L66/F66</f>
        <v>243.36770428015564</v>
      </c>
      <c r="Q66" s="23">
        <f t="shared" ref="Q66:Q97" si="28">(O66-P66)*100/P66</f>
        <v>-6.7094530182027459</v>
      </c>
      <c r="R66" s="12">
        <v>278396</v>
      </c>
      <c r="S66" s="12">
        <v>-36593</v>
      </c>
      <c r="T66" s="12">
        <v>88890</v>
      </c>
      <c r="U66" s="13">
        <v>330694</v>
      </c>
      <c r="V66" s="14">
        <v>260990</v>
      </c>
      <c r="W66" s="28">
        <f t="shared" ref="W66:W97" si="29">U66-V66</f>
        <v>69704</v>
      </c>
      <c r="X66" s="23">
        <f t="shared" ref="X66:X97" si="30">(U66-V66)*100/V66</f>
        <v>26.707536687229396</v>
      </c>
      <c r="Y66" s="13">
        <v>446938</v>
      </c>
      <c r="Z66" s="14">
        <v>386081</v>
      </c>
      <c r="AA66" s="28">
        <f t="shared" ref="AA66:AA97" si="31">Y66-Z66</f>
        <v>60857</v>
      </c>
      <c r="AB66" s="23">
        <f t="shared" ref="AB66:AB97" si="32">(Y66-Z66)*100/Z66</f>
        <v>15.762754447900829</v>
      </c>
    </row>
    <row r="67" spans="1:28" ht="14.25" x14ac:dyDescent="0.2">
      <c r="A67" s="9" t="s">
        <v>156</v>
      </c>
      <c r="B67" s="9" t="s">
        <v>185</v>
      </c>
      <c r="C67" s="9" t="s">
        <v>22</v>
      </c>
      <c r="D67" s="9" t="s">
        <v>188</v>
      </c>
      <c r="E67" s="10">
        <v>1350</v>
      </c>
      <c r="F67" s="11">
        <v>1313</v>
      </c>
      <c r="G67" s="28">
        <f t="shared" si="23"/>
        <v>37</v>
      </c>
      <c r="H67" s="23">
        <f t="shared" si="24"/>
        <v>2.817974105102818</v>
      </c>
      <c r="I67" s="12">
        <v>73238</v>
      </c>
      <c r="J67" s="12">
        <v>64100</v>
      </c>
      <c r="K67" s="13">
        <v>137338</v>
      </c>
      <c r="L67" s="14">
        <v>159481</v>
      </c>
      <c r="M67" s="28">
        <f t="shared" si="25"/>
        <v>-22143</v>
      </c>
      <c r="N67" s="23">
        <f t="shared" si="22"/>
        <v>-13.884412563252049</v>
      </c>
      <c r="O67" s="15">
        <f t="shared" si="26"/>
        <v>101.73185185185186</v>
      </c>
      <c r="P67" s="16">
        <f t="shared" si="27"/>
        <v>121.46306169078446</v>
      </c>
      <c r="Q67" s="23">
        <f t="shared" si="28"/>
        <v>-16.244617552259207</v>
      </c>
      <c r="R67" s="12">
        <v>284124</v>
      </c>
      <c r="S67" s="12">
        <v>-58794</v>
      </c>
      <c r="T67" s="12">
        <v>59134</v>
      </c>
      <c r="U67" s="13">
        <v>284464</v>
      </c>
      <c r="V67" s="14">
        <v>201148</v>
      </c>
      <c r="W67" s="28">
        <f t="shared" si="29"/>
        <v>83316</v>
      </c>
      <c r="X67" s="23">
        <f t="shared" si="30"/>
        <v>41.420247777755684</v>
      </c>
      <c r="Y67" s="13">
        <v>421802</v>
      </c>
      <c r="Z67" s="14">
        <v>358478</v>
      </c>
      <c r="AA67" s="28">
        <f t="shared" si="31"/>
        <v>63324</v>
      </c>
      <c r="AB67" s="23">
        <f t="shared" si="32"/>
        <v>17.664682351497163</v>
      </c>
    </row>
    <row r="68" spans="1:28" ht="14.25" x14ac:dyDescent="0.2">
      <c r="A68" s="9" t="s">
        <v>156</v>
      </c>
      <c r="B68" s="9" t="s">
        <v>159</v>
      </c>
      <c r="C68" s="9" t="s">
        <v>22</v>
      </c>
      <c r="D68" s="9" t="s">
        <v>190</v>
      </c>
      <c r="E68" s="10">
        <v>1291</v>
      </c>
      <c r="F68" s="11">
        <v>1325</v>
      </c>
      <c r="G68" s="28">
        <f t="shared" si="23"/>
        <v>-34</v>
      </c>
      <c r="H68" s="23">
        <f t="shared" si="24"/>
        <v>-2.5660377358490565</v>
      </c>
      <c r="I68" s="12">
        <v>73464</v>
      </c>
      <c r="J68" s="12">
        <v>85350</v>
      </c>
      <c r="K68" s="13">
        <v>158814</v>
      </c>
      <c r="L68" s="14">
        <v>180817</v>
      </c>
      <c r="M68" s="28">
        <f t="shared" si="25"/>
        <v>-22003</v>
      </c>
      <c r="N68" s="23">
        <f t="shared" si="22"/>
        <v>-12.168656708163502</v>
      </c>
      <c r="O68" s="15">
        <f t="shared" si="26"/>
        <v>123.01626646010844</v>
      </c>
      <c r="P68" s="16">
        <f t="shared" si="27"/>
        <v>136.46566037735849</v>
      </c>
      <c r="Q68" s="23">
        <f t="shared" si="28"/>
        <v>-9.8555152117092515</v>
      </c>
      <c r="R68" s="12">
        <v>230842</v>
      </c>
      <c r="S68" s="12">
        <v>-59667</v>
      </c>
      <c r="T68" s="12">
        <v>72695</v>
      </c>
      <c r="U68" s="13">
        <v>243870</v>
      </c>
      <c r="V68" s="14">
        <v>200476</v>
      </c>
      <c r="W68" s="28">
        <f t="shared" si="29"/>
        <v>43394</v>
      </c>
      <c r="X68" s="23">
        <f t="shared" si="30"/>
        <v>21.645483748678146</v>
      </c>
      <c r="Y68" s="13">
        <v>402684</v>
      </c>
      <c r="Z68" s="14">
        <v>373892</v>
      </c>
      <c r="AA68" s="28">
        <f t="shared" si="31"/>
        <v>28792</v>
      </c>
      <c r="AB68" s="23">
        <f t="shared" si="32"/>
        <v>7.7006194302097928</v>
      </c>
    </row>
    <row r="69" spans="1:28" ht="14.25" x14ac:dyDescent="0.2">
      <c r="A69" s="9" t="s">
        <v>156</v>
      </c>
      <c r="B69" s="9" t="s">
        <v>192</v>
      </c>
      <c r="C69" s="9" t="s">
        <v>22</v>
      </c>
      <c r="D69" s="9" t="s">
        <v>193</v>
      </c>
      <c r="E69" s="10">
        <v>580</v>
      </c>
      <c r="F69" s="11">
        <v>593</v>
      </c>
      <c r="G69" s="28">
        <f t="shared" si="23"/>
        <v>-13</v>
      </c>
      <c r="H69" s="23">
        <f t="shared" si="24"/>
        <v>-2.1922428330522767</v>
      </c>
      <c r="I69" s="12">
        <v>51562</v>
      </c>
      <c r="J69" s="12">
        <v>17400</v>
      </c>
      <c r="K69" s="13">
        <v>68962</v>
      </c>
      <c r="L69" s="14">
        <v>79056</v>
      </c>
      <c r="M69" s="28">
        <f t="shared" si="25"/>
        <v>-10094</v>
      </c>
      <c r="N69" s="23">
        <f t="shared" si="22"/>
        <v>-12.76816433920259</v>
      </c>
      <c r="O69" s="15">
        <f t="shared" si="26"/>
        <v>118.9</v>
      </c>
      <c r="P69" s="16">
        <f t="shared" si="27"/>
        <v>133.31534569983137</v>
      </c>
      <c r="Q69" s="23">
        <f t="shared" si="28"/>
        <v>-10.812968022667475</v>
      </c>
      <c r="R69" s="12">
        <v>153320</v>
      </c>
      <c r="S69" s="12">
        <v>-15642</v>
      </c>
      <c r="T69" s="12">
        <v>50793</v>
      </c>
      <c r="U69" s="13">
        <v>188471</v>
      </c>
      <c r="V69" s="14">
        <v>145393</v>
      </c>
      <c r="W69" s="28">
        <f t="shared" si="29"/>
        <v>43078</v>
      </c>
      <c r="X69" s="23">
        <f t="shared" si="30"/>
        <v>29.628661627451116</v>
      </c>
      <c r="Y69" s="13">
        <v>257433</v>
      </c>
      <c r="Z69" s="14">
        <v>224449</v>
      </c>
      <c r="AA69" s="28">
        <f t="shared" si="31"/>
        <v>32984</v>
      </c>
      <c r="AB69" s="23">
        <f t="shared" si="32"/>
        <v>14.695543308279387</v>
      </c>
    </row>
    <row r="70" spans="1:28" ht="14.25" x14ac:dyDescent="0.2">
      <c r="A70" s="9" t="s">
        <v>156</v>
      </c>
      <c r="B70" s="9" t="s">
        <v>157</v>
      </c>
      <c r="C70" s="9" t="s">
        <v>18</v>
      </c>
      <c r="D70" s="9" t="s">
        <v>195</v>
      </c>
      <c r="E70" s="10">
        <v>443</v>
      </c>
      <c r="F70" s="11">
        <v>440</v>
      </c>
      <c r="G70" s="28">
        <f t="shared" si="23"/>
        <v>3</v>
      </c>
      <c r="H70" s="23">
        <f t="shared" si="24"/>
        <v>0.68181818181818177</v>
      </c>
      <c r="I70" s="12">
        <v>42114</v>
      </c>
      <c r="J70" s="12">
        <v>79970</v>
      </c>
      <c r="K70" s="13">
        <v>122084</v>
      </c>
      <c r="L70" s="14">
        <v>130388</v>
      </c>
      <c r="M70" s="28">
        <f t="shared" si="25"/>
        <v>-8304</v>
      </c>
      <c r="N70" s="23">
        <f t="shared" si="22"/>
        <v>-6.3686842347455288</v>
      </c>
      <c r="O70" s="15">
        <f t="shared" si="26"/>
        <v>275.58465011286683</v>
      </c>
      <c r="P70" s="16">
        <f t="shared" si="27"/>
        <v>296.33636363636361</v>
      </c>
      <c r="Q70" s="23">
        <f t="shared" si="28"/>
        <v>-7.0027563505373109</v>
      </c>
      <c r="R70" s="12">
        <v>454300</v>
      </c>
      <c r="S70" s="12">
        <v>-22350</v>
      </c>
      <c r="T70" s="12">
        <v>94595</v>
      </c>
      <c r="U70" s="13">
        <v>526545</v>
      </c>
      <c r="V70" s="14">
        <v>303562</v>
      </c>
      <c r="W70" s="28">
        <f t="shared" si="29"/>
        <v>222983</v>
      </c>
      <c r="X70" s="23">
        <f t="shared" si="30"/>
        <v>73.455504970977927</v>
      </c>
      <c r="Y70" s="13">
        <v>648629</v>
      </c>
      <c r="Z70" s="14">
        <v>433950</v>
      </c>
      <c r="AA70" s="28">
        <f t="shared" si="31"/>
        <v>214679</v>
      </c>
      <c r="AB70" s="23">
        <f t="shared" si="32"/>
        <v>49.470906786496137</v>
      </c>
    </row>
    <row r="71" spans="1:28" ht="14.25" x14ac:dyDescent="0.2">
      <c r="A71" s="9" t="s">
        <v>156</v>
      </c>
      <c r="B71" s="9" t="s">
        <v>197</v>
      </c>
      <c r="C71" s="9" t="s">
        <v>22</v>
      </c>
      <c r="D71" s="9" t="s">
        <v>198</v>
      </c>
      <c r="E71" s="10">
        <v>687</v>
      </c>
      <c r="F71" s="11">
        <v>678</v>
      </c>
      <c r="G71" s="28">
        <f t="shared" si="23"/>
        <v>9</v>
      </c>
      <c r="H71" s="23">
        <f t="shared" si="24"/>
        <v>1.3274336283185841</v>
      </c>
      <c r="I71" s="12">
        <v>57766</v>
      </c>
      <c r="J71" s="12">
        <v>23510</v>
      </c>
      <c r="K71" s="13">
        <v>81276</v>
      </c>
      <c r="L71" s="14">
        <v>90394</v>
      </c>
      <c r="M71" s="28">
        <f t="shared" si="25"/>
        <v>-9118</v>
      </c>
      <c r="N71" s="23">
        <f t="shared" si="22"/>
        <v>-10.086952673850034</v>
      </c>
      <c r="O71" s="15">
        <f t="shared" si="26"/>
        <v>118.3056768558952</v>
      </c>
      <c r="P71" s="16">
        <f t="shared" si="27"/>
        <v>133.32448377581122</v>
      </c>
      <c r="Q71" s="23">
        <f t="shared" si="28"/>
        <v>-11.264852857162046</v>
      </c>
      <c r="R71" s="12">
        <v>145405</v>
      </c>
      <c r="S71" s="12">
        <v>-12967</v>
      </c>
      <c r="T71" s="12">
        <v>43878</v>
      </c>
      <c r="U71" s="13">
        <v>176316</v>
      </c>
      <c r="V71" s="14">
        <v>126358</v>
      </c>
      <c r="W71" s="28">
        <f t="shared" si="29"/>
        <v>49958</v>
      </c>
      <c r="X71" s="23">
        <f t="shared" si="30"/>
        <v>39.536871428797546</v>
      </c>
      <c r="Y71" s="13">
        <v>257592</v>
      </c>
      <c r="Z71" s="14">
        <v>220401</v>
      </c>
      <c r="AA71" s="28">
        <f t="shared" si="31"/>
        <v>37191</v>
      </c>
      <c r="AB71" s="23">
        <f t="shared" si="32"/>
        <v>16.874242857337308</v>
      </c>
    </row>
    <row r="72" spans="1:28" ht="14.25" x14ac:dyDescent="0.2">
      <c r="A72" s="9" t="s">
        <v>156</v>
      </c>
      <c r="B72" s="9" t="s">
        <v>200</v>
      </c>
      <c r="C72" s="9" t="s">
        <v>18</v>
      </c>
      <c r="D72" s="9" t="s">
        <v>201</v>
      </c>
      <c r="E72" s="10">
        <v>615</v>
      </c>
      <c r="F72" s="11">
        <v>636</v>
      </c>
      <c r="G72" s="28">
        <f t="shared" si="23"/>
        <v>-21</v>
      </c>
      <c r="H72" s="23">
        <f t="shared" si="24"/>
        <v>-3.3018867924528301</v>
      </c>
      <c r="I72" s="12">
        <v>53705</v>
      </c>
      <c r="J72" s="12">
        <v>73050</v>
      </c>
      <c r="K72" s="13">
        <v>126755</v>
      </c>
      <c r="L72" s="14">
        <v>144298</v>
      </c>
      <c r="M72" s="28">
        <f t="shared" si="25"/>
        <v>-17543</v>
      </c>
      <c r="N72" s="23">
        <f t="shared" si="22"/>
        <v>-12.15747966014775</v>
      </c>
      <c r="O72" s="15">
        <f t="shared" si="26"/>
        <v>206.10569105691056</v>
      </c>
      <c r="P72" s="16">
        <f t="shared" si="27"/>
        <v>226.88364779874215</v>
      </c>
      <c r="Q72" s="23">
        <f t="shared" si="28"/>
        <v>-9.1579789656162163</v>
      </c>
      <c r="R72" s="12">
        <v>447285</v>
      </c>
      <c r="S72" s="12">
        <v>-54260</v>
      </c>
      <c r="T72" s="12">
        <v>96865</v>
      </c>
      <c r="U72" s="13">
        <v>489891</v>
      </c>
      <c r="V72" s="14">
        <v>344253</v>
      </c>
      <c r="W72" s="28">
        <f t="shared" si="29"/>
        <v>145638</v>
      </c>
      <c r="X72" s="23">
        <f t="shared" si="30"/>
        <v>42.305513677440722</v>
      </c>
      <c r="Y72" s="13">
        <v>616646</v>
      </c>
      <c r="Z72" s="14">
        <v>503228</v>
      </c>
      <c r="AA72" s="28">
        <f t="shared" si="31"/>
        <v>113418</v>
      </c>
      <c r="AB72" s="23">
        <f t="shared" si="32"/>
        <v>22.53809406471818</v>
      </c>
    </row>
    <row r="73" spans="1:28" ht="14.25" x14ac:dyDescent="0.2">
      <c r="A73" s="9" t="s">
        <v>156</v>
      </c>
      <c r="B73" s="9" t="s">
        <v>203</v>
      </c>
      <c r="C73" s="9" t="s">
        <v>35</v>
      </c>
      <c r="D73" s="9" t="s">
        <v>204</v>
      </c>
      <c r="E73" s="10">
        <v>261</v>
      </c>
      <c r="F73" s="11">
        <v>267</v>
      </c>
      <c r="G73" s="28">
        <f t="shared" si="23"/>
        <v>-6</v>
      </c>
      <c r="H73" s="23">
        <f t="shared" si="24"/>
        <v>-2.2471910112359552</v>
      </c>
      <c r="I73" s="12">
        <v>26950</v>
      </c>
      <c r="J73" s="12">
        <v>67990</v>
      </c>
      <c r="K73" s="13">
        <v>94940</v>
      </c>
      <c r="L73" s="14">
        <v>103502</v>
      </c>
      <c r="M73" s="28">
        <f t="shared" si="25"/>
        <v>-8562</v>
      </c>
      <c r="N73" s="23">
        <f t="shared" si="22"/>
        <v>-8.2723039168325254</v>
      </c>
      <c r="O73" s="15">
        <f t="shared" si="26"/>
        <v>363.75478927203068</v>
      </c>
      <c r="P73" s="16">
        <f t="shared" si="27"/>
        <v>387.64794007490639</v>
      </c>
      <c r="Q73" s="23">
        <f t="shared" si="28"/>
        <v>-6.1636212482539596</v>
      </c>
      <c r="R73" s="12">
        <v>191243</v>
      </c>
      <c r="S73" s="12">
        <v>-18769</v>
      </c>
      <c r="T73" s="12">
        <v>47524</v>
      </c>
      <c r="U73" s="13">
        <v>219999</v>
      </c>
      <c r="V73" s="14">
        <v>127648</v>
      </c>
      <c r="W73" s="28">
        <f t="shared" si="29"/>
        <v>92351</v>
      </c>
      <c r="X73" s="23">
        <f t="shared" si="30"/>
        <v>72.34817623464528</v>
      </c>
      <c r="Y73" s="13">
        <v>314939</v>
      </c>
      <c r="Z73" s="14">
        <v>231150</v>
      </c>
      <c r="AA73" s="28">
        <f t="shared" si="31"/>
        <v>83789</v>
      </c>
      <c r="AB73" s="23">
        <f t="shared" si="32"/>
        <v>36.24875621890547</v>
      </c>
    </row>
    <row r="74" spans="1:28" ht="14.25" x14ac:dyDescent="0.2">
      <c r="A74" s="9" t="s">
        <v>156</v>
      </c>
      <c r="B74" s="9" t="s">
        <v>172</v>
      </c>
      <c r="C74" s="9" t="s">
        <v>18</v>
      </c>
      <c r="D74" s="9" t="s">
        <v>206</v>
      </c>
      <c r="E74" s="10">
        <v>508</v>
      </c>
      <c r="F74" s="11">
        <v>491</v>
      </c>
      <c r="G74" s="28">
        <f t="shared" si="23"/>
        <v>17</v>
      </c>
      <c r="H74" s="23">
        <f t="shared" si="24"/>
        <v>3.4623217922606924</v>
      </c>
      <c r="I74" s="12">
        <v>46807</v>
      </c>
      <c r="J74" s="12">
        <v>120520</v>
      </c>
      <c r="K74" s="13">
        <v>167327</v>
      </c>
      <c r="L74" s="14">
        <v>165651</v>
      </c>
      <c r="M74" s="28">
        <f t="shared" si="25"/>
        <v>1676</v>
      </c>
      <c r="N74" s="23">
        <f t="shared" si="22"/>
        <v>1.0117657001768778</v>
      </c>
      <c r="O74" s="15">
        <f t="shared" si="26"/>
        <v>329.38385826771656</v>
      </c>
      <c r="P74" s="16">
        <f t="shared" si="27"/>
        <v>337.37474541751527</v>
      </c>
      <c r="Q74" s="23">
        <f t="shared" si="28"/>
        <v>-2.3685492937266699</v>
      </c>
      <c r="R74" s="12">
        <v>220143</v>
      </c>
      <c r="S74" s="12">
        <v>-30428</v>
      </c>
      <c r="T74" s="12">
        <v>64282</v>
      </c>
      <c r="U74" s="13">
        <v>253996</v>
      </c>
      <c r="V74" s="14">
        <v>210564</v>
      </c>
      <c r="W74" s="28">
        <f t="shared" si="29"/>
        <v>43432</v>
      </c>
      <c r="X74" s="23">
        <f t="shared" si="30"/>
        <v>20.626507855093937</v>
      </c>
      <c r="Y74" s="13">
        <v>421323</v>
      </c>
      <c r="Z74" s="14">
        <v>370106</v>
      </c>
      <c r="AA74" s="28">
        <f t="shared" si="31"/>
        <v>51217</v>
      </c>
      <c r="AB74" s="23">
        <f t="shared" si="32"/>
        <v>13.838467898385868</v>
      </c>
    </row>
    <row r="75" spans="1:28" ht="14.25" x14ac:dyDescent="0.2">
      <c r="A75" s="9" t="s">
        <v>208</v>
      </c>
      <c r="B75" s="9" t="s">
        <v>209</v>
      </c>
      <c r="C75" s="9" t="s">
        <v>22</v>
      </c>
      <c r="D75" s="9" t="s">
        <v>210</v>
      </c>
      <c r="E75" s="10">
        <v>1169</v>
      </c>
      <c r="F75" s="11">
        <v>1182</v>
      </c>
      <c r="G75" s="28">
        <f t="shared" si="23"/>
        <v>-13</v>
      </c>
      <c r="H75" s="23">
        <f t="shared" si="24"/>
        <v>-1.0998307952622672</v>
      </c>
      <c r="I75" s="12">
        <v>72940</v>
      </c>
      <c r="J75" s="12">
        <v>47470</v>
      </c>
      <c r="K75" s="13">
        <v>120410</v>
      </c>
      <c r="L75" s="14">
        <v>138749</v>
      </c>
      <c r="M75" s="28">
        <f t="shared" si="25"/>
        <v>-18339</v>
      </c>
      <c r="N75" s="23">
        <f t="shared" si="22"/>
        <v>-13.2173925577842</v>
      </c>
      <c r="O75" s="15">
        <f t="shared" si="26"/>
        <v>103.00256629597946</v>
      </c>
      <c r="P75" s="16">
        <f t="shared" si="27"/>
        <v>117.3849407783418</v>
      </c>
      <c r="Q75" s="23">
        <f t="shared" si="28"/>
        <v>-12.252316512661196</v>
      </c>
      <c r="R75" s="12">
        <v>249631</v>
      </c>
      <c r="S75" s="12">
        <v>-65565</v>
      </c>
      <c r="T75" s="12">
        <v>62092</v>
      </c>
      <c r="U75" s="13">
        <v>246158</v>
      </c>
      <c r="V75" s="14">
        <v>175096</v>
      </c>
      <c r="W75" s="28">
        <f t="shared" si="29"/>
        <v>71062</v>
      </c>
      <c r="X75" s="23">
        <f t="shared" si="30"/>
        <v>40.584593594371086</v>
      </c>
      <c r="Y75" s="13">
        <v>366568</v>
      </c>
      <c r="Z75" s="14">
        <v>313845</v>
      </c>
      <c r="AA75" s="28">
        <f t="shared" si="31"/>
        <v>52723</v>
      </c>
      <c r="AB75" s="23">
        <f t="shared" si="32"/>
        <v>16.79905685927767</v>
      </c>
    </row>
    <row r="76" spans="1:28" ht="14.25" x14ac:dyDescent="0.2">
      <c r="A76" s="9" t="s">
        <v>208</v>
      </c>
      <c r="B76" s="9" t="s">
        <v>209</v>
      </c>
      <c r="C76" s="9" t="s">
        <v>35</v>
      </c>
      <c r="D76" s="9" t="s">
        <v>212</v>
      </c>
      <c r="E76" s="10">
        <v>427</v>
      </c>
      <c r="F76" s="11">
        <v>431</v>
      </c>
      <c r="G76" s="28">
        <f t="shared" si="23"/>
        <v>-4</v>
      </c>
      <c r="H76" s="23">
        <f t="shared" si="24"/>
        <v>-0.92807424593967514</v>
      </c>
      <c r="I76" s="12">
        <v>40900</v>
      </c>
      <c r="J76" s="12">
        <v>74360</v>
      </c>
      <c r="K76" s="13">
        <v>115260</v>
      </c>
      <c r="L76" s="14">
        <v>122261</v>
      </c>
      <c r="M76" s="28">
        <f t="shared" si="25"/>
        <v>-7001</v>
      </c>
      <c r="N76" s="23">
        <f t="shared" si="22"/>
        <v>-5.7262741184842261</v>
      </c>
      <c r="O76" s="15">
        <f t="shared" si="26"/>
        <v>269.92974238875877</v>
      </c>
      <c r="P76" s="16">
        <f t="shared" si="27"/>
        <v>283.66821345707655</v>
      </c>
      <c r="Q76" s="23">
        <f t="shared" si="28"/>
        <v>-4.8431478807182691</v>
      </c>
      <c r="R76" s="12">
        <v>402530</v>
      </c>
      <c r="S76" s="12">
        <v>-20052</v>
      </c>
      <c r="T76" s="12">
        <v>96905</v>
      </c>
      <c r="U76" s="13">
        <v>479383</v>
      </c>
      <c r="V76" s="14">
        <v>280797</v>
      </c>
      <c r="W76" s="28">
        <f t="shared" si="29"/>
        <v>198586</v>
      </c>
      <c r="X76" s="23">
        <f t="shared" si="30"/>
        <v>70.722265551270141</v>
      </c>
      <c r="Y76" s="13">
        <v>594643</v>
      </c>
      <c r="Z76" s="14">
        <v>403058</v>
      </c>
      <c r="AA76" s="28">
        <f t="shared" si="31"/>
        <v>191585</v>
      </c>
      <c r="AB76" s="23">
        <f t="shared" si="32"/>
        <v>47.532861275548434</v>
      </c>
    </row>
    <row r="77" spans="1:28" ht="14.25" x14ac:dyDescent="0.2">
      <c r="A77" s="9" t="s">
        <v>208</v>
      </c>
      <c r="B77" s="9" t="s">
        <v>214</v>
      </c>
      <c r="C77" s="9" t="s">
        <v>18</v>
      </c>
      <c r="D77" s="9" t="s">
        <v>215</v>
      </c>
      <c r="E77" s="10">
        <v>553</v>
      </c>
      <c r="F77" s="11">
        <v>538</v>
      </c>
      <c r="G77" s="28">
        <f t="shared" si="23"/>
        <v>15</v>
      </c>
      <c r="H77" s="23">
        <f t="shared" si="24"/>
        <v>2.7881040892193307</v>
      </c>
      <c r="I77" s="12">
        <v>49834</v>
      </c>
      <c r="J77" s="12">
        <v>91530</v>
      </c>
      <c r="K77" s="13">
        <v>141364</v>
      </c>
      <c r="L77" s="14">
        <v>148895</v>
      </c>
      <c r="M77" s="28">
        <f t="shared" si="25"/>
        <v>-7531</v>
      </c>
      <c r="N77" s="23">
        <f t="shared" si="22"/>
        <v>-5.0579267268880752</v>
      </c>
      <c r="O77" s="15">
        <f t="shared" si="26"/>
        <v>255.63110307414104</v>
      </c>
      <c r="P77" s="16">
        <f t="shared" si="27"/>
        <v>276.75650557620816</v>
      </c>
      <c r="Q77" s="23">
        <f t="shared" si="28"/>
        <v>-7.6332090037355922</v>
      </c>
      <c r="R77" s="12">
        <v>278474</v>
      </c>
      <c r="S77" s="12">
        <v>-20837</v>
      </c>
      <c r="T77" s="12">
        <v>57146</v>
      </c>
      <c r="U77" s="13">
        <v>314783</v>
      </c>
      <c r="V77" s="14">
        <v>157956</v>
      </c>
      <c r="W77" s="28">
        <f t="shared" si="29"/>
        <v>156827</v>
      </c>
      <c r="X77" s="23">
        <f t="shared" si="30"/>
        <v>99.285243991997774</v>
      </c>
      <c r="Y77" s="13">
        <v>456147</v>
      </c>
      <c r="Z77" s="14">
        <v>304928</v>
      </c>
      <c r="AA77" s="28">
        <f t="shared" si="31"/>
        <v>151219</v>
      </c>
      <c r="AB77" s="23">
        <f t="shared" si="32"/>
        <v>49.591706894742366</v>
      </c>
    </row>
    <row r="78" spans="1:28" ht="14.25" x14ac:dyDescent="0.2">
      <c r="A78" s="9" t="s">
        <v>208</v>
      </c>
      <c r="B78" s="9" t="s">
        <v>214</v>
      </c>
      <c r="C78" s="9" t="s">
        <v>35</v>
      </c>
      <c r="D78" s="9" t="s">
        <v>217</v>
      </c>
      <c r="E78" s="10">
        <v>403</v>
      </c>
      <c r="F78" s="11">
        <v>414</v>
      </c>
      <c r="G78" s="28">
        <f t="shared" si="23"/>
        <v>-11</v>
      </c>
      <c r="H78" s="23">
        <f t="shared" si="24"/>
        <v>-2.6570048309178742</v>
      </c>
      <c r="I78" s="12">
        <v>39037</v>
      </c>
      <c r="J78" s="12">
        <v>28090</v>
      </c>
      <c r="K78" s="13">
        <v>67127</v>
      </c>
      <c r="L78" s="14">
        <v>75427</v>
      </c>
      <c r="M78" s="28">
        <f t="shared" si="25"/>
        <v>-8300</v>
      </c>
      <c r="N78" s="23">
        <f t="shared" si="22"/>
        <v>-11.004017129144737</v>
      </c>
      <c r="O78" s="15">
        <f t="shared" si="26"/>
        <v>166.5682382133995</v>
      </c>
      <c r="P78" s="16">
        <f t="shared" si="27"/>
        <v>182.19082125603865</v>
      </c>
      <c r="Q78" s="23">
        <f t="shared" si="28"/>
        <v>-8.5748463808087383</v>
      </c>
      <c r="R78" s="12">
        <v>134733</v>
      </c>
      <c r="S78" s="12">
        <v>-13159</v>
      </c>
      <c r="T78" s="12">
        <v>34863</v>
      </c>
      <c r="U78" s="13">
        <v>156437</v>
      </c>
      <c r="V78" s="14">
        <v>93897</v>
      </c>
      <c r="W78" s="28">
        <f t="shared" si="29"/>
        <v>62540</v>
      </c>
      <c r="X78" s="23">
        <f t="shared" si="30"/>
        <v>66.604896855064595</v>
      </c>
      <c r="Y78" s="13">
        <v>223564</v>
      </c>
      <c r="Z78" s="14">
        <v>169324</v>
      </c>
      <c r="AA78" s="28">
        <f t="shared" si="31"/>
        <v>54240</v>
      </c>
      <c r="AB78" s="23">
        <f t="shared" si="32"/>
        <v>32.0332616758404</v>
      </c>
    </row>
    <row r="79" spans="1:28" ht="14.25" x14ac:dyDescent="0.2">
      <c r="A79" s="9" t="s">
        <v>208</v>
      </c>
      <c r="B79" s="9" t="s">
        <v>219</v>
      </c>
      <c r="C79" s="9" t="s">
        <v>35</v>
      </c>
      <c r="D79" s="9" t="s">
        <v>220</v>
      </c>
      <c r="E79" s="10">
        <v>540</v>
      </c>
      <c r="F79" s="11">
        <v>519</v>
      </c>
      <c r="G79" s="28">
        <f t="shared" si="23"/>
        <v>21</v>
      </c>
      <c r="H79" s="23">
        <f t="shared" si="24"/>
        <v>4.0462427745664744</v>
      </c>
      <c r="I79" s="12">
        <v>48978</v>
      </c>
      <c r="J79" s="12">
        <v>85920</v>
      </c>
      <c r="K79" s="13">
        <v>134898</v>
      </c>
      <c r="L79" s="14">
        <v>131659</v>
      </c>
      <c r="M79" s="28">
        <f t="shared" si="25"/>
        <v>3239</v>
      </c>
      <c r="N79" s="23">
        <f t="shared" si="22"/>
        <v>2.4601432488474013</v>
      </c>
      <c r="O79" s="15">
        <f t="shared" si="26"/>
        <v>249.8111111111111</v>
      </c>
      <c r="P79" s="16">
        <f t="shared" si="27"/>
        <v>253.67822736030828</v>
      </c>
      <c r="Q79" s="23">
        <f t="shared" si="28"/>
        <v>-1.5244178774966672</v>
      </c>
      <c r="R79" s="12">
        <v>147387</v>
      </c>
      <c r="S79" s="12">
        <v>-17964</v>
      </c>
      <c r="T79" s="12">
        <v>51893</v>
      </c>
      <c r="U79" s="13">
        <v>181316</v>
      </c>
      <c r="V79" s="14">
        <v>132511</v>
      </c>
      <c r="W79" s="28">
        <f t="shared" si="29"/>
        <v>48805</v>
      </c>
      <c r="X79" s="23">
        <f t="shared" si="30"/>
        <v>36.83090460414607</v>
      </c>
      <c r="Y79" s="13">
        <v>316214</v>
      </c>
      <c r="Z79" s="14">
        <v>264170</v>
      </c>
      <c r="AA79" s="28">
        <f t="shared" si="31"/>
        <v>52044</v>
      </c>
      <c r="AB79" s="23">
        <f t="shared" si="32"/>
        <v>19.700950145739487</v>
      </c>
    </row>
    <row r="80" spans="1:28" ht="14.25" x14ac:dyDescent="0.2">
      <c r="A80" s="9" t="s">
        <v>208</v>
      </c>
      <c r="B80" s="9" t="s">
        <v>222</v>
      </c>
      <c r="C80" s="9" t="s">
        <v>22</v>
      </c>
      <c r="D80" s="9" t="s">
        <v>223</v>
      </c>
      <c r="E80" s="10">
        <v>1203</v>
      </c>
      <c r="F80" s="11">
        <v>1208</v>
      </c>
      <c r="G80" s="28">
        <f t="shared" si="23"/>
        <v>-5</v>
      </c>
      <c r="H80" s="23">
        <f t="shared" si="24"/>
        <v>-0.41390728476821192</v>
      </c>
      <c r="I80" s="12">
        <v>73221</v>
      </c>
      <c r="J80" s="12">
        <v>36090</v>
      </c>
      <c r="K80" s="13">
        <v>109311</v>
      </c>
      <c r="L80" s="14">
        <v>127613</v>
      </c>
      <c r="M80" s="28">
        <f t="shared" si="25"/>
        <v>-18302</v>
      </c>
      <c r="N80" s="23">
        <f t="shared" si="22"/>
        <v>-14.341799033013878</v>
      </c>
      <c r="O80" s="15">
        <f t="shared" si="26"/>
        <v>90.86533665835411</v>
      </c>
      <c r="P80" s="16">
        <f t="shared" si="27"/>
        <v>105.63990066225166</v>
      </c>
      <c r="Q80" s="23">
        <f t="shared" si="28"/>
        <v>-13.985779910125334</v>
      </c>
      <c r="R80" s="12">
        <v>413368</v>
      </c>
      <c r="S80" s="12">
        <v>-56560</v>
      </c>
      <c r="T80" s="12">
        <v>101553</v>
      </c>
      <c r="U80" s="13">
        <v>458361</v>
      </c>
      <c r="V80" s="14">
        <v>262700</v>
      </c>
      <c r="W80" s="28">
        <f t="shared" si="29"/>
        <v>195661</v>
      </c>
      <c r="X80" s="23">
        <f t="shared" si="30"/>
        <v>74.480776551199085</v>
      </c>
      <c r="Y80" s="13">
        <v>567672</v>
      </c>
      <c r="Z80" s="14">
        <v>384577</v>
      </c>
      <c r="AA80" s="28">
        <f t="shared" si="31"/>
        <v>183095</v>
      </c>
      <c r="AB80" s="23">
        <f t="shared" si="32"/>
        <v>47.60945142325204</v>
      </c>
    </row>
    <row r="81" spans="1:28" ht="14.25" x14ac:dyDescent="0.2">
      <c r="A81" s="9" t="s">
        <v>208</v>
      </c>
      <c r="B81" s="9" t="s">
        <v>222</v>
      </c>
      <c r="C81" s="9" t="s">
        <v>35</v>
      </c>
      <c r="D81" s="9" t="s">
        <v>225</v>
      </c>
      <c r="E81" s="10">
        <v>351</v>
      </c>
      <c r="F81" s="11">
        <v>340</v>
      </c>
      <c r="G81" s="28">
        <f t="shared" si="23"/>
        <v>11</v>
      </c>
      <c r="H81" s="23">
        <f t="shared" si="24"/>
        <v>3.2352941176470589</v>
      </c>
      <c r="I81" s="12">
        <v>34821</v>
      </c>
      <c r="J81" s="12">
        <v>86190</v>
      </c>
      <c r="K81" s="13">
        <v>121011</v>
      </c>
      <c r="L81" s="14">
        <v>121778</v>
      </c>
      <c r="M81" s="28">
        <f t="shared" si="25"/>
        <v>-767</v>
      </c>
      <c r="N81" s="23">
        <f t="shared" si="22"/>
        <v>-0.62983461709011479</v>
      </c>
      <c r="O81" s="15">
        <f t="shared" si="26"/>
        <v>344.76068376068378</v>
      </c>
      <c r="P81" s="16">
        <f t="shared" si="27"/>
        <v>358.17058823529413</v>
      </c>
      <c r="Q81" s="23">
        <f t="shared" si="28"/>
        <v>-3.7439993441898549</v>
      </c>
      <c r="R81" s="12">
        <v>294865</v>
      </c>
      <c r="S81" s="12">
        <v>-18159</v>
      </c>
      <c r="T81" s="12">
        <v>93549</v>
      </c>
      <c r="U81" s="13">
        <v>370255</v>
      </c>
      <c r="V81" s="14">
        <v>262401</v>
      </c>
      <c r="W81" s="28">
        <f t="shared" si="29"/>
        <v>107854</v>
      </c>
      <c r="X81" s="23">
        <f t="shared" si="30"/>
        <v>41.102739699924925</v>
      </c>
      <c r="Y81" s="13">
        <v>491266</v>
      </c>
      <c r="Z81" s="14">
        <v>384179</v>
      </c>
      <c r="AA81" s="28">
        <f t="shared" si="31"/>
        <v>107087</v>
      </c>
      <c r="AB81" s="23">
        <f t="shared" si="32"/>
        <v>27.874246119647353</v>
      </c>
    </row>
    <row r="82" spans="1:28" ht="14.25" x14ac:dyDescent="0.2">
      <c r="A82" s="9" t="s">
        <v>208</v>
      </c>
      <c r="B82" s="9" t="s">
        <v>227</v>
      </c>
      <c r="C82" s="9" t="s">
        <v>22</v>
      </c>
      <c r="D82" s="9" t="s">
        <v>44</v>
      </c>
      <c r="E82" s="10">
        <v>1194</v>
      </c>
      <c r="F82" s="11">
        <v>1136</v>
      </c>
      <c r="G82" s="28">
        <f t="shared" si="23"/>
        <v>58</v>
      </c>
      <c r="H82" s="23">
        <f t="shared" si="24"/>
        <v>5.105633802816901</v>
      </c>
      <c r="I82" s="12">
        <v>73156</v>
      </c>
      <c r="J82" s="12">
        <v>35820</v>
      </c>
      <c r="K82" s="13">
        <v>108976</v>
      </c>
      <c r="L82" s="14">
        <v>123688</v>
      </c>
      <c r="M82" s="28">
        <f t="shared" si="25"/>
        <v>-14712</v>
      </c>
      <c r="N82" s="23">
        <f t="shared" ref="N82:N113" si="33">(K82-L82)*100/L82</f>
        <v>-11.894444085117392</v>
      </c>
      <c r="O82" s="15">
        <f t="shared" si="26"/>
        <v>91.269681742043545</v>
      </c>
      <c r="P82" s="16">
        <f t="shared" si="27"/>
        <v>108.88028169014085</v>
      </c>
      <c r="Q82" s="23">
        <f t="shared" si="28"/>
        <v>-16.174278459542183</v>
      </c>
      <c r="R82" s="12">
        <v>248394</v>
      </c>
      <c r="S82" s="12">
        <v>-30376</v>
      </c>
      <c r="T82" s="12">
        <v>57211</v>
      </c>
      <c r="U82" s="13">
        <v>275229</v>
      </c>
      <c r="V82" s="14">
        <v>175987</v>
      </c>
      <c r="W82" s="28">
        <f t="shared" si="29"/>
        <v>99242</v>
      </c>
      <c r="X82" s="23">
        <f t="shared" si="30"/>
        <v>56.391665293459177</v>
      </c>
      <c r="Y82" s="13">
        <v>384205</v>
      </c>
      <c r="Z82" s="14">
        <v>307493</v>
      </c>
      <c r="AA82" s="28">
        <f t="shared" si="31"/>
        <v>76712</v>
      </c>
      <c r="AB82" s="23">
        <f t="shared" si="32"/>
        <v>24.947559781848692</v>
      </c>
    </row>
    <row r="83" spans="1:28" ht="14.25" x14ac:dyDescent="0.2">
      <c r="A83" s="9" t="s">
        <v>208</v>
      </c>
      <c r="B83" s="9" t="s">
        <v>227</v>
      </c>
      <c r="C83" s="9" t="s">
        <v>18</v>
      </c>
      <c r="D83" s="9" t="s">
        <v>229</v>
      </c>
      <c r="E83" s="10">
        <v>1120</v>
      </c>
      <c r="F83" s="11">
        <v>1162</v>
      </c>
      <c r="G83" s="28">
        <f t="shared" si="23"/>
        <v>-42</v>
      </c>
      <c r="H83" s="23">
        <f t="shared" si="24"/>
        <v>-3.6144578313253013</v>
      </c>
      <c r="I83" s="12">
        <v>72352</v>
      </c>
      <c r="J83" s="12">
        <v>99720</v>
      </c>
      <c r="K83" s="13">
        <v>172072</v>
      </c>
      <c r="L83" s="14">
        <v>191739</v>
      </c>
      <c r="M83" s="28">
        <f t="shared" si="25"/>
        <v>-19667</v>
      </c>
      <c r="N83" s="23">
        <f t="shared" si="33"/>
        <v>-10.257172510548193</v>
      </c>
      <c r="O83" s="15">
        <f t="shared" si="26"/>
        <v>153.63571428571427</v>
      </c>
      <c r="P83" s="16">
        <f t="shared" si="27"/>
        <v>165.0077452667814</v>
      </c>
      <c r="Q83" s="23">
        <f t="shared" si="28"/>
        <v>-6.8918164796937527</v>
      </c>
      <c r="R83" s="12">
        <v>389083</v>
      </c>
      <c r="S83" s="12">
        <v>-31952</v>
      </c>
      <c r="T83" s="12">
        <v>93835</v>
      </c>
      <c r="U83" s="13">
        <v>450966</v>
      </c>
      <c r="V83" s="14">
        <v>245417</v>
      </c>
      <c r="W83" s="28">
        <f t="shared" si="29"/>
        <v>205549</v>
      </c>
      <c r="X83" s="23">
        <f t="shared" si="30"/>
        <v>83.754996597627709</v>
      </c>
      <c r="Y83" s="13">
        <v>623038</v>
      </c>
      <c r="Z83" s="14">
        <v>435110</v>
      </c>
      <c r="AA83" s="28">
        <f t="shared" si="31"/>
        <v>187928</v>
      </c>
      <c r="AB83" s="23">
        <f t="shared" si="32"/>
        <v>43.190917239318793</v>
      </c>
    </row>
    <row r="84" spans="1:28" ht="14.25" x14ac:dyDescent="0.2">
      <c r="A84" s="9" t="s">
        <v>208</v>
      </c>
      <c r="B84" s="9" t="s">
        <v>231</v>
      </c>
      <c r="C84" s="9" t="s">
        <v>18</v>
      </c>
      <c r="D84" s="9" t="s">
        <v>232</v>
      </c>
      <c r="E84" s="10">
        <v>859</v>
      </c>
      <c r="F84" s="11">
        <v>903</v>
      </c>
      <c r="G84" s="28">
        <f t="shared" si="23"/>
        <v>-44</v>
      </c>
      <c r="H84" s="23">
        <f t="shared" si="24"/>
        <v>-4.872646733111849</v>
      </c>
      <c r="I84" s="12">
        <v>65580</v>
      </c>
      <c r="J84" s="12">
        <v>67530</v>
      </c>
      <c r="K84" s="13">
        <v>133110</v>
      </c>
      <c r="L84" s="14">
        <v>159177</v>
      </c>
      <c r="M84" s="28">
        <f t="shared" si="25"/>
        <v>-26067</v>
      </c>
      <c r="N84" s="23">
        <f t="shared" si="33"/>
        <v>-16.376109613826117</v>
      </c>
      <c r="O84" s="15">
        <f t="shared" si="26"/>
        <v>154.95925494761352</v>
      </c>
      <c r="P84" s="16">
        <f t="shared" si="27"/>
        <v>176.27574750830564</v>
      </c>
      <c r="Q84" s="23">
        <f t="shared" si="28"/>
        <v>-12.092697300680998</v>
      </c>
      <c r="R84" s="12">
        <v>496635</v>
      </c>
      <c r="S84" s="12">
        <v>-33904</v>
      </c>
      <c r="T84" s="12">
        <v>115445</v>
      </c>
      <c r="U84" s="13">
        <v>578176</v>
      </c>
      <c r="V84" s="14">
        <v>356572</v>
      </c>
      <c r="W84" s="28">
        <f t="shared" si="29"/>
        <v>221604</v>
      </c>
      <c r="X84" s="23">
        <f t="shared" si="30"/>
        <v>62.14845809541972</v>
      </c>
      <c r="Y84" s="13">
        <v>711286</v>
      </c>
      <c r="Z84" s="14">
        <v>519348</v>
      </c>
      <c r="AA84" s="28">
        <f t="shared" si="31"/>
        <v>191938</v>
      </c>
      <c r="AB84" s="23">
        <f t="shared" si="32"/>
        <v>36.957492856427677</v>
      </c>
    </row>
    <row r="85" spans="1:28" ht="14.25" x14ac:dyDescent="0.2">
      <c r="A85" s="9" t="s">
        <v>208</v>
      </c>
      <c r="B85" s="9" t="s">
        <v>234</v>
      </c>
      <c r="C85" s="9" t="s">
        <v>22</v>
      </c>
      <c r="D85" s="9" t="s">
        <v>235</v>
      </c>
      <c r="E85" s="10">
        <v>1136</v>
      </c>
      <c r="F85" s="11">
        <v>1155</v>
      </c>
      <c r="G85" s="28">
        <f t="shared" si="23"/>
        <v>-19</v>
      </c>
      <c r="H85" s="23">
        <f t="shared" si="24"/>
        <v>-1.6450216450216451</v>
      </c>
      <c r="I85" s="12">
        <v>72568</v>
      </c>
      <c r="J85" s="12">
        <v>53780</v>
      </c>
      <c r="K85" s="13">
        <v>126348</v>
      </c>
      <c r="L85" s="14">
        <v>140469</v>
      </c>
      <c r="M85" s="28">
        <f t="shared" si="25"/>
        <v>-14121</v>
      </c>
      <c r="N85" s="23">
        <f t="shared" si="33"/>
        <v>-10.052751852721952</v>
      </c>
      <c r="O85" s="15">
        <f t="shared" si="26"/>
        <v>111.22183098591549</v>
      </c>
      <c r="P85" s="16">
        <f t="shared" si="27"/>
        <v>121.61818181818182</v>
      </c>
      <c r="Q85" s="23">
        <f t="shared" si="28"/>
        <v>-8.5483524558924859</v>
      </c>
      <c r="R85" s="12">
        <v>539636</v>
      </c>
      <c r="S85" s="12">
        <v>-51888</v>
      </c>
      <c r="T85" s="12">
        <v>114868</v>
      </c>
      <c r="U85" s="13">
        <v>602616</v>
      </c>
      <c r="V85" s="14">
        <v>338194</v>
      </c>
      <c r="W85" s="28">
        <f t="shared" si="29"/>
        <v>264422</v>
      </c>
      <c r="X85" s="23">
        <f t="shared" si="30"/>
        <v>78.186484680390549</v>
      </c>
      <c r="Y85" s="13">
        <v>728964</v>
      </c>
      <c r="Z85" s="14">
        <v>472243</v>
      </c>
      <c r="AA85" s="28">
        <f t="shared" si="31"/>
        <v>256721</v>
      </c>
      <c r="AB85" s="23">
        <f t="shared" si="32"/>
        <v>54.362055128397877</v>
      </c>
    </row>
    <row r="86" spans="1:28" ht="14.25" x14ac:dyDescent="0.2">
      <c r="A86" s="9" t="s">
        <v>208</v>
      </c>
      <c r="B86" s="9" t="s">
        <v>234</v>
      </c>
      <c r="C86" s="9" t="s">
        <v>35</v>
      </c>
      <c r="D86" s="9" t="s">
        <v>237</v>
      </c>
      <c r="E86" s="10">
        <v>358</v>
      </c>
      <c r="F86" s="11">
        <v>362</v>
      </c>
      <c r="G86" s="28">
        <f t="shared" si="23"/>
        <v>-4</v>
      </c>
      <c r="H86" s="23">
        <f t="shared" si="24"/>
        <v>-1.1049723756906078</v>
      </c>
      <c r="I86" s="12">
        <v>35403</v>
      </c>
      <c r="J86" s="12">
        <v>60700</v>
      </c>
      <c r="K86" s="13">
        <v>96103</v>
      </c>
      <c r="L86" s="14">
        <v>103963</v>
      </c>
      <c r="M86" s="28">
        <f t="shared" si="25"/>
        <v>-7860</v>
      </c>
      <c r="N86" s="23">
        <f t="shared" si="33"/>
        <v>-7.5603820590017605</v>
      </c>
      <c r="O86" s="15">
        <f t="shared" si="26"/>
        <v>268.4441340782123</v>
      </c>
      <c r="P86" s="16">
        <f t="shared" si="27"/>
        <v>287.19060773480663</v>
      </c>
      <c r="Q86" s="23">
        <f t="shared" si="28"/>
        <v>-6.5275371658062467</v>
      </c>
      <c r="R86" s="12">
        <v>0</v>
      </c>
      <c r="S86" s="12">
        <v>0</v>
      </c>
      <c r="T86" s="12">
        <v>24393</v>
      </c>
      <c r="U86" s="13">
        <v>24393</v>
      </c>
      <c r="V86" s="14">
        <v>24393</v>
      </c>
      <c r="W86" s="28">
        <f t="shared" si="29"/>
        <v>0</v>
      </c>
      <c r="X86" s="23">
        <f t="shared" si="30"/>
        <v>0</v>
      </c>
      <c r="Y86" s="13">
        <v>120496</v>
      </c>
      <c r="Z86" s="14">
        <v>128356</v>
      </c>
      <c r="AA86" s="28">
        <f t="shared" si="31"/>
        <v>-7860</v>
      </c>
      <c r="AB86" s="23">
        <f t="shared" si="32"/>
        <v>-6.1235937548692698</v>
      </c>
    </row>
    <row r="87" spans="1:28" ht="14.25" x14ac:dyDescent="0.2">
      <c r="A87" s="9" t="s">
        <v>208</v>
      </c>
      <c r="B87" s="9" t="s">
        <v>239</v>
      </c>
      <c r="C87" s="9" t="s">
        <v>18</v>
      </c>
      <c r="D87" s="9" t="s">
        <v>396</v>
      </c>
      <c r="E87" s="10">
        <v>484</v>
      </c>
      <c r="F87" s="11">
        <v>473</v>
      </c>
      <c r="G87" s="28">
        <f t="shared" si="23"/>
        <v>11</v>
      </c>
      <c r="H87" s="23">
        <f t="shared" si="24"/>
        <v>2.3255813953488373</v>
      </c>
      <c r="I87" s="12">
        <v>45118</v>
      </c>
      <c r="J87" s="12">
        <v>68480</v>
      </c>
      <c r="K87" s="13">
        <v>113598</v>
      </c>
      <c r="L87" s="14">
        <v>123502</v>
      </c>
      <c r="M87" s="28">
        <f t="shared" si="25"/>
        <v>-9904</v>
      </c>
      <c r="N87" s="23">
        <f t="shared" si="33"/>
        <v>-8.0193033311201436</v>
      </c>
      <c r="O87" s="15">
        <f t="shared" si="26"/>
        <v>234.70661157024793</v>
      </c>
      <c r="P87" s="16">
        <f t="shared" si="27"/>
        <v>261.10359408033827</v>
      </c>
      <c r="Q87" s="23">
        <f t="shared" si="28"/>
        <v>-10.109773709958324</v>
      </c>
      <c r="R87" s="12">
        <v>143223</v>
      </c>
      <c r="S87" s="12">
        <v>-10056</v>
      </c>
      <c r="T87" s="12">
        <v>49446</v>
      </c>
      <c r="U87" s="13">
        <v>182613</v>
      </c>
      <c r="V87" s="14">
        <v>131965</v>
      </c>
      <c r="W87" s="28">
        <f t="shared" si="29"/>
        <v>50648</v>
      </c>
      <c r="X87" s="23">
        <f t="shared" si="30"/>
        <v>38.379873451293903</v>
      </c>
      <c r="Y87" s="13">
        <v>296211</v>
      </c>
      <c r="Z87" s="14">
        <v>255467</v>
      </c>
      <c r="AA87" s="28">
        <f t="shared" si="31"/>
        <v>40744</v>
      </c>
      <c r="AB87" s="23">
        <f t="shared" si="32"/>
        <v>15.948830964468993</v>
      </c>
    </row>
    <row r="88" spans="1:28" ht="14.25" x14ac:dyDescent="0.2">
      <c r="A88" s="9" t="s">
        <v>208</v>
      </c>
      <c r="B88" s="9" t="s">
        <v>239</v>
      </c>
      <c r="C88" s="9" t="s">
        <v>14</v>
      </c>
      <c r="D88" s="9" t="s">
        <v>242</v>
      </c>
      <c r="E88" s="10">
        <v>1275</v>
      </c>
      <c r="F88" s="11">
        <v>1249</v>
      </c>
      <c r="G88" s="28">
        <f t="shared" si="23"/>
        <v>26</v>
      </c>
      <c r="H88" s="23">
        <f t="shared" si="24"/>
        <v>2.0816653322658127</v>
      </c>
      <c r="I88" s="12">
        <v>73472</v>
      </c>
      <c r="J88" s="12">
        <v>54650</v>
      </c>
      <c r="K88" s="13">
        <v>128122</v>
      </c>
      <c r="L88" s="14">
        <v>141340</v>
      </c>
      <c r="M88" s="28">
        <f t="shared" si="25"/>
        <v>-13218</v>
      </c>
      <c r="N88" s="23">
        <f t="shared" si="33"/>
        <v>-9.3519173623885674</v>
      </c>
      <c r="O88" s="15">
        <f t="shared" si="26"/>
        <v>100.4878431372549</v>
      </c>
      <c r="P88" s="16">
        <f t="shared" si="27"/>
        <v>113.16253002401922</v>
      </c>
      <c r="Q88" s="23">
        <f t="shared" si="28"/>
        <v>-11.200427282841826</v>
      </c>
      <c r="R88" s="12">
        <v>237363</v>
      </c>
      <c r="S88" s="12">
        <v>-24067</v>
      </c>
      <c r="T88" s="12">
        <v>70038</v>
      </c>
      <c r="U88" s="13">
        <v>283334</v>
      </c>
      <c r="V88" s="14">
        <v>211978</v>
      </c>
      <c r="W88" s="28">
        <f t="shared" si="29"/>
        <v>71356</v>
      </c>
      <c r="X88" s="23">
        <f t="shared" si="30"/>
        <v>33.661983790770741</v>
      </c>
      <c r="Y88" s="13">
        <v>411456</v>
      </c>
      <c r="Z88" s="14">
        <v>361239</v>
      </c>
      <c r="AA88" s="28">
        <f t="shared" si="31"/>
        <v>50217</v>
      </c>
      <c r="AB88" s="23">
        <f t="shared" si="32"/>
        <v>13.901322946857897</v>
      </c>
    </row>
    <row r="89" spans="1:28" ht="14.25" x14ac:dyDescent="0.2">
      <c r="A89" s="9" t="s">
        <v>208</v>
      </c>
      <c r="B89" s="9" t="s">
        <v>239</v>
      </c>
      <c r="C89" s="9" t="s">
        <v>18</v>
      </c>
      <c r="D89" s="9" t="s">
        <v>244</v>
      </c>
      <c r="E89" s="10">
        <v>509</v>
      </c>
      <c r="F89" s="11">
        <v>581</v>
      </c>
      <c r="G89" s="28">
        <f t="shared" si="23"/>
        <v>-72</v>
      </c>
      <c r="H89" s="23">
        <f t="shared" si="24"/>
        <v>-12.392426850258175</v>
      </c>
      <c r="I89" s="12">
        <v>46876</v>
      </c>
      <c r="J89" s="12">
        <v>23370</v>
      </c>
      <c r="K89" s="13">
        <v>70246</v>
      </c>
      <c r="L89" s="14">
        <v>87770</v>
      </c>
      <c r="M89" s="28">
        <f t="shared" si="25"/>
        <v>-17524</v>
      </c>
      <c r="N89" s="23">
        <f t="shared" si="33"/>
        <v>-19.965819756180927</v>
      </c>
      <c r="O89" s="15">
        <f t="shared" si="26"/>
        <v>138.00785854616896</v>
      </c>
      <c r="P89" s="16">
        <f t="shared" si="27"/>
        <v>151.06712564543889</v>
      </c>
      <c r="Q89" s="23">
        <f t="shared" si="28"/>
        <v>-8.6446783464462023</v>
      </c>
      <c r="R89" s="12">
        <v>156647</v>
      </c>
      <c r="S89" s="12">
        <v>-12474</v>
      </c>
      <c r="T89" s="12">
        <v>52662</v>
      </c>
      <c r="U89" s="13">
        <v>196835</v>
      </c>
      <c r="V89" s="14">
        <v>156001</v>
      </c>
      <c r="W89" s="28">
        <f t="shared" si="29"/>
        <v>40834</v>
      </c>
      <c r="X89" s="23">
        <f t="shared" si="30"/>
        <v>26.175473234145937</v>
      </c>
      <c r="Y89" s="13">
        <v>267081</v>
      </c>
      <c r="Z89" s="14">
        <v>247732</v>
      </c>
      <c r="AA89" s="28">
        <f t="shared" si="31"/>
        <v>19349</v>
      </c>
      <c r="AB89" s="23">
        <f t="shared" si="32"/>
        <v>7.8104564610143221</v>
      </c>
    </row>
    <row r="90" spans="1:28" ht="14.25" x14ac:dyDescent="0.2">
      <c r="A90" s="9" t="s">
        <v>208</v>
      </c>
      <c r="B90" s="9" t="s">
        <v>239</v>
      </c>
      <c r="C90" s="9" t="s">
        <v>35</v>
      </c>
      <c r="D90" s="9" t="s">
        <v>397</v>
      </c>
      <c r="E90" s="10">
        <v>646</v>
      </c>
      <c r="F90" s="11">
        <v>612</v>
      </c>
      <c r="G90" s="28">
        <f t="shared" si="23"/>
        <v>34</v>
      </c>
      <c r="H90" s="23">
        <f t="shared" si="24"/>
        <v>5.5555555555555554</v>
      </c>
      <c r="I90" s="12">
        <v>55511</v>
      </c>
      <c r="J90" s="12">
        <v>239470</v>
      </c>
      <c r="K90" s="13">
        <v>294981</v>
      </c>
      <c r="L90" s="14">
        <v>295586</v>
      </c>
      <c r="M90" s="28">
        <f t="shared" si="25"/>
        <v>-605</v>
      </c>
      <c r="N90" s="23">
        <f t="shared" si="33"/>
        <v>-0.20467816473039996</v>
      </c>
      <c r="O90" s="15">
        <f t="shared" si="26"/>
        <v>456.62693498452012</v>
      </c>
      <c r="P90" s="16">
        <f t="shared" si="27"/>
        <v>482.98366013071893</v>
      </c>
      <c r="Q90" s="23">
        <f t="shared" si="28"/>
        <v>-5.4570635244814287</v>
      </c>
      <c r="R90" s="12">
        <v>319731</v>
      </c>
      <c r="S90" s="12">
        <v>-24252</v>
      </c>
      <c r="T90" s="12">
        <v>95941</v>
      </c>
      <c r="U90" s="13">
        <v>391419</v>
      </c>
      <c r="V90" s="14">
        <v>263716</v>
      </c>
      <c r="W90" s="28">
        <f t="shared" si="29"/>
        <v>127703</v>
      </c>
      <c r="X90" s="23">
        <f t="shared" si="30"/>
        <v>48.424441444584325</v>
      </c>
      <c r="Y90" s="13">
        <v>686400</v>
      </c>
      <c r="Z90" s="14">
        <v>556500</v>
      </c>
      <c r="AA90" s="28">
        <f t="shared" si="31"/>
        <v>129900</v>
      </c>
      <c r="AB90" s="23">
        <f t="shared" si="32"/>
        <v>23.342318059299192</v>
      </c>
    </row>
    <row r="91" spans="1:28" ht="14.25" x14ac:dyDescent="0.2">
      <c r="A91" s="9" t="s">
        <v>208</v>
      </c>
      <c r="B91" s="9" t="s">
        <v>239</v>
      </c>
      <c r="C91" s="9" t="s">
        <v>248</v>
      </c>
      <c r="D91" s="9" t="s">
        <v>249</v>
      </c>
      <c r="E91" s="10">
        <v>435</v>
      </c>
      <c r="F91" s="11">
        <v>441</v>
      </c>
      <c r="G91" s="28">
        <f t="shared" si="23"/>
        <v>-6</v>
      </c>
      <c r="H91" s="23">
        <f t="shared" si="24"/>
        <v>-1.3605442176870748</v>
      </c>
      <c r="I91" s="12">
        <v>41510</v>
      </c>
      <c r="J91" s="12">
        <v>48450</v>
      </c>
      <c r="K91" s="13">
        <v>89960</v>
      </c>
      <c r="L91" s="14">
        <v>97308</v>
      </c>
      <c r="M91" s="28">
        <f t="shared" si="25"/>
        <v>-7348</v>
      </c>
      <c r="N91" s="23">
        <f t="shared" si="33"/>
        <v>-7.5512804702593828</v>
      </c>
      <c r="O91" s="15">
        <f t="shared" si="26"/>
        <v>206.80459770114942</v>
      </c>
      <c r="P91" s="16">
        <f t="shared" si="27"/>
        <v>220.65306122448979</v>
      </c>
      <c r="Q91" s="23">
        <f t="shared" si="28"/>
        <v>-6.2761257181250292</v>
      </c>
      <c r="R91" s="12">
        <v>166116</v>
      </c>
      <c r="S91" s="12">
        <v>-16185</v>
      </c>
      <c r="T91" s="12">
        <v>27878</v>
      </c>
      <c r="U91" s="13">
        <v>177809</v>
      </c>
      <c r="V91" s="14">
        <v>120421</v>
      </c>
      <c r="W91" s="28">
        <f t="shared" si="29"/>
        <v>57388</v>
      </c>
      <c r="X91" s="23">
        <f t="shared" si="30"/>
        <v>47.656139709851274</v>
      </c>
      <c r="Y91" s="13">
        <v>267769</v>
      </c>
      <c r="Z91" s="14">
        <v>217729</v>
      </c>
      <c r="AA91" s="28">
        <f t="shared" si="31"/>
        <v>50040</v>
      </c>
      <c r="AB91" s="23">
        <f t="shared" si="32"/>
        <v>22.982698675876893</v>
      </c>
    </row>
    <row r="92" spans="1:28" ht="14.25" x14ac:dyDescent="0.2">
      <c r="A92" s="9" t="s">
        <v>208</v>
      </c>
      <c r="B92" s="9" t="s">
        <v>239</v>
      </c>
      <c r="C92" s="9" t="s">
        <v>35</v>
      </c>
      <c r="D92" s="9" t="s">
        <v>249</v>
      </c>
      <c r="E92" s="10">
        <v>240</v>
      </c>
      <c r="F92" s="11">
        <v>233</v>
      </c>
      <c r="G92" s="28">
        <f t="shared" si="23"/>
        <v>7</v>
      </c>
      <c r="H92" s="23">
        <f t="shared" si="24"/>
        <v>3.0042918454935621</v>
      </c>
      <c r="I92" s="12">
        <v>25008</v>
      </c>
      <c r="J92" s="12">
        <v>50700</v>
      </c>
      <c r="K92" s="13">
        <v>75708</v>
      </c>
      <c r="L92" s="14">
        <v>76937</v>
      </c>
      <c r="M92" s="28">
        <f t="shared" si="25"/>
        <v>-1229</v>
      </c>
      <c r="N92" s="23">
        <f t="shared" si="33"/>
        <v>-1.5974108686327775</v>
      </c>
      <c r="O92" s="15">
        <f t="shared" si="26"/>
        <v>315.45</v>
      </c>
      <c r="P92" s="16">
        <f t="shared" si="27"/>
        <v>330.20171673819743</v>
      </c>
      <c r="Q92" s="23">
        <f t="shared" si="28"/>
        <v>-4.4674863849643272</v>
      </c>
      <c r="R92" s="12">
        <v>0</v>
      </c>
      <c r="S92" s="12">
        <v>0</v>
      </c>
      <c r="T92" s="12">
        <v>18541</v>
      </c>
      <c r="U92" s="13">
        <v>18541</v>
      </c>
      <c r="V92" s="14">
        <v>18541</v>
      </c>
      <c r="W92" s="28">
        <f t="shared" si="29"/>
        <v>0</v>
      </c>
      <c r="X92" s="23">
        <f t="shared" si="30"/>
        <v>0</v>
      </c>
      <c r="Y92" s="13">
        <v>94249</v>
      </c>
      <c r="Z92" s="14">
        <v>95478</v>
      </c>
      <c r="AA92" s="28">
        <f t="shared" si="31"/>
        <v>-1229</v>
      </c>
      <c r="AB92" s="23">
        <f t="shared" si="32"/>
        <v>-1.2872075242464232</v>
      </c>
    </row>
    <row r="93" spans="1:28" ht="14.25" x14ac:dyDescent="0.2">
      <c r="A93" s="9" t="s">
        <v>208</v>
      </c>
      <c r="B93" s="9" t="s">
        <v>239</v>
      </c>
      <c r="C93" s="9" t="s">
        <v>35</v>
      </c>
      <c r="D93" s="9" t="s">
        <v>398</v>
      </c>
      <c r="E93" s="10">
        <v>513</v>
      </c>
      <c r="F93" s="11">
        <v>520</v>
      </c>
      <c r="G93" s="28">
        <f t="shared" si="23"/>
        <v>-7</v>
      </c>
      <c r="H93" s="23">
        <f t="shared" si="24"/>
        <v>-1.3461538461538463</v>
      </c>
      <c r="I93" s="12">
        <v>47152</v>
      </c>
      <c r="J93" s="12">
        <v>131930</v>
      </c>
      <c r="K93" s="13">
        <v>179082</v>
      </c>
      <c r="L93" s="14">
        <v>189992</v>
      </c>
      <c r="M93" s="28">
        <f t="shared" si="25"/>
        <v>-10910</v>
      </c>
      <c r="N93" s="23">
        <f t="shared" si="33"/>
        <v>-5.7423470461914183</v>
      </c>
      <c r="O93" s="15">
        <f t="shared" si="26"/>
        <v>349.08771929824559</v>
      </c>
      <c r="P93" s="16">
        <f t="shared" si="27"/>
        <v>365.3692307692308</v>
      </c>
      <c r="Q93" s="23">
        <f t="shared" si="28"/>
        <v>-4.4561802417534988</v>
      </c>
      <c r="R93" s="12">
        <v>276522</v>
      </c>
      <c r="S93" s="12">
        <v>-18657</v>
      </c>
      <c r="T93" s="12">
        <v>55723</v>
      </c>
      <c r="U93" s="13">
        <v>313588</v>
      </c>
      <c r="V93" s="14">
        <v>182330</v>
      </c>
      <c r="W93" s="28">
        <f t="shared" si="29"/>
        <v>131258</v>
      </c>
      <c r="X93" s="23">
        <f t="shared" si="30"/>
        <v>71.989250260516641</v>
      </c>
      <c r="Y93" s="13">
        <v>492670</v>
      </c>
      <c r="Z93" s="14">
        <v>372322</v>
      </c>
      <c r="AA93" s="28">
        <f t="shared" si="31"/>
        <v>120348</v>
      </c>
      <c r="AB93" s="23">
        <f t="shared" si="32"/>
        <v>32.323633843823359</v>
      </c>
    </row>
    <row r="94" spans="1:28" ht="14.25" x14ac:dyDescent="0.2">
      <c r="A94" s="9" t="s">
        <v>208</v>
      </c>
      <c r="B94" s="9" t="s">
        <v>239</v>
      </c>
      <c r="C94" s="9" t="s">
        <v>22</v>
      </c>
      <c r="D94" s="9" t="s">
        <v>254</v>
      </c>
      <c r="E94" s="10">
        <v>1140</v>
      </c>
      <c r="F94" s="11">
        <v>1184</v>
      </c>
      <c r="G94" s="28">
        <f t="shared" si="23"/>
        <v>-44</v>
      </c>
      <c r="H94" s="23">
        <f t="shared" si="24"/>
        <v>-3.7162162162162162</v>
      </c>
      <c r="I94" s="12">
        <v>72618</v>
      </c>
      <c r="J94" s="12">
        <v>48600</v>
      </c>
      <c r="K94" s="13">
        <v>121218</v>
      </c>
      <c r="L94" s="14">
        <v>142076</v>
      </c>
      <c r="M94" s="28">
        <f t="shared" si="25"/>
        <v>-20858</v>
      </c>
      <c r="N94" s="23">
        <f t="shared" si="33"/>
        <v>-14.680875024634702</v>
      </c>
      <c r="O94" s="15">
        <f t="shared" si="26"/>
        <v>106.33157894736843</v>
      </c>
      <c r="P94" s="16">
        <f t="shared" si="27"/>
        <v>119.99662162162163</v>
      </c>
      <c r="Q94" s="23">
        <f t="shared" si="28"/>
        <v>-11.387856165936391</v>
      </c>
      <c r="R94" s="12">
        <v>332068</v>
      </c>
      <c r="S94" s="12">
        <v>-23314</v>
      </c>
      <c r="T94" s="12">
        <v>59717</v>
      </c>
      <c r="U94" s="13">
        <v>368470</v>
      </c>
      <c r="V94" s="14">
        <v>199445</v>
      </c>
      <c r="W94" s="28">
        <f t="shared" si="29"/>
        <v>169025</v>
      </c>
      <c r="X94" s="23">
        <f t="shared" si="30"/>
        <v>84.747674797563235</v>
      </c>
      <c r="Y94" s="13">
        <v>489688</v>
      </c>
      <c r="Z94" s="14">
        <v>337260</v>
      </c>
      <c r="AA94" s="28">
        <f t="shared" si="31"/>
        <v>152428</v>
      </c>
      <c r="AB94" s="23">
        <f t="shared" si="32"/>
        <v>45.195991223388482</v>
      </c>
    </row>
    <row r="95" spans="1:28" ht="14.25" x14ac:dyDescent="0.2">
      <c r="A95" s="9" t="s">
        <v>208</v>
      </c>
      <c r="B95" s="9" t="s">
        <v>239</v>
      </c>
      <c r="C95" s="9" t="s">
        <v>35</v>
      </c>
      <c r="D95" s="9" t="s">
        <v>254</v>
      </c>
      <c r="E95" s="10">
        <v>140</v>
      </c>
      <c r="F95" s="11">
        <v>142</v>
      </c>
      <c r="G95" s="28">
        <f t="shared" si="23"/>
        <v>-2</v>
      </c>
      <c r="H95" s="23">
        <f t="shared" si="24"/>
        <v>-1.408450704225352</v>
      </c>
      <c r="I95" s="12">
        <v>15218</v>
      </c>
      <c r="J95" s="12">
        <v>8800</v>
      </c>
      <c r="K95" s="13">
        <v>24018</v>
      </c>
      <c r="L95" s="14">
        <v>26413</v>
      </c>
      <c r="M95" s="28">
        <f t="shared" si="25"/>
        <v>-2395</v>
      </c>
      <c r="N95" s="23">
        <f t="shared" si="33"/>
        <v>-9.0675046378677173</v>
      </c>
      <c r="O95" s="15">
        <f t="shared" si="26"/>
        <v>171.55714285714285</v>
      </c>
      <c r="P95" s="16">
        <f t="shared" si="27"/>
        <v>186.00704225352112</v>
      </c>
      <c r="Q95" s="23">
        <f t="shared" si="28"/>
        <v>-7.7684689898372561</v>
      </c>
      <c r="R95" s="12">
        <v>0</v>
      </c>
      <c r="S95" s="12">
        <v>0</v>
      </c>
      <c r="T95" s="12">
        <v>9261</v>
      </c>
      <c r="U95" s="13">
        <v>9261</v>
      </c>
      <c r="V95" s="14">
        <v>9261</v>
      </c>
      <c r="W95" s="28">
        <f t="shared" si="29"/>
        <v>0</v>
      </c>
      <c r="X95" s="23">
        <f t="shared" si="30"/>
        <v>0</v>
      </c>
      <c r="Y95" s="13">
        <v>33279</v>
      </c>
      <c r="Z95" s="14">
        <v>35674</v>
      </c>
      <c r="AA95" s="28">
        <f t="shared" si="31"/>
        <v>-2395</v>
      </c>
      <c r="AB95" s="23">
        <f t="shared" si="32"/>
        <v>-6.7135729102427542</v>
      </c>
    </row>
    <row r="96" spans="1:28" ht="14.25" x14ac:dyDescent="0.2">
      <c r="A96" s="9" t="s">
        <v>208</v>
      </c>
      <c r="B96" s="9" t="s">
        <v>257</v>
      </c>
      <c r="C96" s="9" t="s">
        <v>22</v>
      </c>
      <c r="D96" s="9" t="s">
        <v>50</v>
      </c>
      <c r="E96" s="10">
        <v>946</v>
      </c>
      <c r="F96" s="11">
        <v>1009</v>
      </c>
      <c r="G96" s="28">
        <f t="shared" si="23"/>
        <v>-63</v>
      </c>
      <c r="H96" s="23">
        <f t="shared" si="24"/>
        <v>-6.2438057482656095</v>
      </c>
      <c r="I96" s="12">
        <v>68519</v>
      </c>
      <c r="J96" s="12">
        <v>28380</v>
      </c>
      <c r="K96" s="13">
        <v>96899</v>
      </c>
      <c r="L96" s="14">
        <v>115626</v>
      </c>
      <c r="M96" s="28">
        <f t="shared" si="25"/>
        <v>-18727</v>
      </c>
      <c r="N96" s="23">
        <f t="shared" si="33"/>
        <v>-16.196184249217303</v>
      </c>
      <c r="O96" s="15">
        <f t="shared" si="26"/>
        <v>102.43023255813954</v>
      </c>
      <c r="P96" s="16">
        <f t="shared" si="27"/>
        <v>114.59464816650149</v>
      </c>
      <c r="Q96" s="23">
        <f t="shared" si="28"/>
        <v>-10.615169035370251</v>
      </c>
      <c r="R96" s="12">
        <v>232900</v>
      </c>
      <c r="S96" s="12">
        <v>-45720</v>
      </c>
      <c r="T96" s="12">
        <v>61837</v>
      </c>
      <c r="U96" s="13">
        <v>249017</v>
      </c>
      <c r="V96" s="14">
        <v>170735</v>
      </c>
      <c r="W96" s="28">
        <f t="shared" si="29"/>
        <v>78282</v>
      </c>
      <c r="X96" s="23">
        <f t="shared" si="30"/>
        <v>45.850001464257474</v>
      </c>
      <c r="Y96" s="13">
        <v>345916</v>
      </c>
      <c r="Z96" s="14">
        <v>281914</v>
      </c>
      <c r="AA96" s="28">
        <f t="shared" si="31"/>
        <v>64002</v>
      </c>
      <c r="AB96" s="23">
        <f t="shared" si="32"/>
        <v>22.702668189589733</v>
      </c>
    </row>
    <row r="97" spans="1:28" ht="14.25" x14ac:dyDescent="0.2">
      <c r="A97" s="9" t="s">
        <v>208</v>
      </c>
      <c r="B97" s="9" t="s">
        <v>259</v>
      </c>
      <c r="C97" s="9" t="s">
        <v>22</v>
      </c>
      <c r="D97" s="9" t="s">
        <v>260</v>
      </c>
      <c r="E97" s="10">
        <v>1266</v>
      </c>
      <c r="F97" s="11">
        <v>1330</v>
      </c>
      <c r="G97" s="28">
        <f t="shared" si="23"/>
        <v>-64</v>
      </c>
      <c r="H97" s="23">
        <f t="shared" si="24"/>
        <v>-4.8120300751879697</v>
      </c>
      <c r="I97" s="12">
        <v>73466</v>
      </c>
      <c r="J97" s="12">
        <v>37980</v>
      </c>
      <c r="K97" s="13">
        <v>111446</v>
      </c>
      <c r="L97" s="14">
        <v>133200</v>
      </c>
      <c r="M97" s="28">
        <f t="shared" si="25"/>
        <v>-21754</v>
      </c>
      <c r="N97" s="23">
        <f t="shared" si="33"/>
        <v>-16.331831831831831</v>
      </c>
      <c r="O97" s="15">
        <f t="shared" si="26"/>
        <v>88.030015797788309</v>
      </c>
      <c r="P97" s="16">
        <f t="shared" si="27"/>
        <v>100.15037593984962</v>
      </c>
      <c r="Q97" s="23">
        <f t="shared" si="28"/>
        <v>-12.102161403109271</v>
      </c>
      <c r="R97" s="12">
        <v>229028</v>
      </c>
      <c r="S97" s="12">
        <v>-43018</v>
      </c>
      <c r="T97" s="12">
        <v>61097</v>
      </c>
      <c r="U97" s="13">
        <v>247108</v>
      </c>
      <c r="V97" s="14">
        <v>168790</v>
      </c>
      <c r="W97" s="28">
        <f t="shared" si="29"/>
        <v>78318</v>
      </c>
      <c r="X97" s="23">
        <f t="shared" si="30"/>
        <v>46.399668226790688</v>
      </c>
      <c r="Y97" s="13">
        <v>358554</v>
      </c>
      <c r="Z97" s="14">
        <v>309149</v>
      </c>
      <c r="AA97" s="28">
        <f t="shared" si="31"/>
        <v>49405</v>
      </c>
      <c r="AB97" s="23">
        <f t="shared" si="32"/>
        <v>15.980967106476164</v>
      </c>
    </row>
    <row r="98" spans="1:28" ht="14.25" x14ac:dyDescent="0.2">
      <c r="A98" s="9" t="s">
        <v>208</v>
      </c>
      <c r="B98" s="9" t="s">
        <v>262</v>
      </c>
      <c r="C98" s="9" t="s">
        <v>35</v>
      </c>
      <c r="D98" s="9" t="s">
        <v>263</v>
      </c>
      <c r="E98" s="10">
        <v>290</v>
      </c>
      <c r="F98" s="11">
        <v>314</v>
      </c>
      <c r="G98" s="28">
        <f t="shared" ref="G98:G129" si="34">E98-F98</f>
        <v>-24</v>
      </c>
      <c r="H98" s="23">
        <f t="shared" ref="H98:H129" si="35">(E98-F98)*100/F98</f>
        <v>-7.6433121019108281</v>
      </c>
      <c r="I98" s="12">
        <v>29566</v>
      </c>
      <c r="J98" s="12">
        <v>91740</v>
      </c>
      <c r="K98" s="13">
        <v>121306</v>
      </c>
      <c r="L98" s="14">
        <v>134933</v>
      </c>
      <c r="M98" s="28">
        <f t="shared" ref="M98:M129" si="36">K98-L98</f>
        <v>-13627</v>
      </c>
      <c r="N98" s="23">
        <f t="shared" si="33"/>
        <v>-10.099086213157641</v>
      </c>
      <c r="O98" s="15">
        <f t="shared" ref="O98:O128" si="37">K98/E98</f>
        <v>418.29655172413794</v>
      </c>
      <c r="P98" s="16">
        <f t="shared" ref="P98:P128" si="38">L98/F98</f>
        <v>429.72292993630572</v>
      </c>
      <c r="Q98" s="23">
        <f t="shared" ref="Q98:Q129" si="39">(O98-P98)*100/P98</f>
        <v>-2.6590105894189575</v>
      </c>
      <c r="R98" s="12">
        <v>425128</v>
      </c>
      <c r="S98" s="12">
        <v>-30882</v>
      </c>
      <c r="T98" s="12">
        <v>106769</v>
      </c>
      <c r="U98" s="13">
        <v>501015</v>
      </c>
      <c r="V98" s="14">
        <v>290335</v>
      </c>
      <c r="W98" s="28">
        <f t="shared" ref="W98:W129" si="40">U98-V98</f>
        <v>210680</v>
      </c>
      <c r="X98" s="23">
        <f t="shared" ref="X98:X129" si="41">(U98-V98)*100/V98</f>
        <v>72.564451409578595</v>
      </c>
      <c r="Y98" s="13">
        <v>622321</v>
      </c>
      <c r="Z98" s="14">
        <v>425268</v>
      </c>
      <c r="AA98" s="28">
        <f t="shared" ref="AA98:AA129" si="42">Y98-Z98</f>
        <v>197053</v>
      </c>
      <c r="AB98" s="23">
        <f t="shared" ref="AB98:AB129" si="43">(Y98-Z98)*100/Z98</f>
        <v>46.336192706716709</v>
      </c>
    </row>
    <row r="99" spans="1:28" ht="14.25" x14ac:dyDescent="0.2">
      <c r="A99" s="9" t="s">
        <v>208</v>
      </c>
      <c r="B99" s="9" t="s">
        <v>265</v>
      </c>
      <c r="C99" s="9" t="s">
        <v>35</v>
      </c>
      <c r="D99" s="9" t="s">
        <v>266</v>
      </c>
      <c r="E99" s="10">
        <v>241</v>
      </c>
      <c r="F99" s="11">
        <v>222</v>
      </c>
      <c r="G99" s="28">
        <f t="shared" si="34"/>
        <v>19</v>
      </c>
      <c r="H99" s="23">
        <f t="shared" si="35"/>
        <v>8.5585585585585591</v>
      </c>
      <c r="I99" s="12">
        <v>25101</v>
      </c>
      <c r="J99" s="12">
        <v>78710</v>
      </c>
      <c r="K99" s="13">
        <v>103811</v>
      </c>
      <c r="L99" s="14">
        <v>101002</v>
      </c>
      <c r="M99" s="28">
        <f t="shared" si="36"/>
        <v>2809</v>
      </c>
      <c r="N99" s="23">
        <f t="shared" si="33"/>
        <v>2.7811330468703588</v>
      </c>
      <c r="O99" s="15">
        <f t="shared" si="37"/>
        <v>430.75103734439836</v>
      </c>
      <c r="P99" s="16">
        <f t="shared" si="38"/>
        <v>454.96396396396398</v>
      </c>
      <c r="Q99" s="23">
        <f t="shared" si="39"/>
        <v>-5.3219438323434867</v>
      </c>
      <c r="R99" s="12">
        <v>237526</v>
      </c>
      <c r="S99" s="12">
        <v>-7776</v>
      </c>
      <c r="T99" s="12">
        <v>55711</v>
      </c>
      <c r="U99" s="13">
        <v>285461</v>
      </c>
      <c r="V99" s="14">
        <v>168214</v>
      </c>
      <c r="W99" s="28">
        <f t="shared" si="40"/>
        <v>117247</v>
      </c>
      <c r="X99" s="23">
        <f t="shared" si="41"/>
        <v>69.701095033707062</v>
      </c>
      <c r="Y99" s="13">
        <v>389272</v>
      </c>
      <c r="Z99" s="14">
        <v>276290</v>
      </c>
      <c r="AA99" s="28">
        <f t="shared" si="42"/>
        <v>112982</v>
      </c>
      <c r="AB99" s="23">
        <f t="shared" si="43"/>
        <v>40.892540446632161</v>
      </c>
    </row>
    <row r="100" spans="1:28" ht="14.25" x14ac:dyDescent="0.2">
      <c r="A100" s="9" t="s">
        <v>208</v>
      </c>
      <c r="B100" s="9" t="s">
        <v>265</v>
      </c>
      <c r="C100" s="9" t="s">
        <v>35</v>
      </c>
      <c r="D100" s="9" t="s">
        <v>268</v>
      </c>
      <c r="E100" s="10">
        <v>466</v>
      </c>
      <c r="F100" s="11">
        <v>477</v>
      </c>
      <c r="G100" s="28">
        <f t="shared" si="34"/>
        <v>-11</v>
      </c>
      <c r="H100" s="23">
        <f t="shared" si="35"/>
        <v>-2.3060796645702304</v>
      </c>
      <c r="I100" s="12">
        <v>43818</v>
      </c>
      <c r="J100" s="12">
        <v>66980</v>
      </c>
      <c r="K100" s="13">
        <v>110798</v>
      </c>
      <c r="L100" s="14">
        <v>121381</v>
      </c>
      <c r="M100" s="28">
        <f t="shared" si="36"/>
        <v>-10583</v>
      </c>
      <c r="N100" s="23">
        <f t="shared" si="33"/>
        <v>-8.7188274935945493</v>
      </c>
      <c r="O100" s="15">
        <f t="shared" si="37"/>
        <v>237.76394849785407</v>
      </c>
      <c r="P100" s="16">
        <f t="shared" si="38"/>
        <v>254.46750524109015</v>
      </c>
      <c r="Q100" s="23">
        <f t="shared" si="39"/>
        <v>-6.5641217048167411</v>
      </c>
      <c r="R100" s="12">
        <v>163393</v>
      </c>
      <c r="S100" s="12">
        <v>-23061</v>
      </c>
      <c r="T100" s="12">
        <v>53224</v>
      </c>
      <c r="U100" s="13">
        <v>193555</v>
      </c>
      <c r="V100" s="14">
        <v>148569</v>
      </c>
      <c r="W100" s="28">
        <f t="shared" si="40"/>
        <v>44986</v>
      </c>
      <c r="X100" s="23">
        <f t="shared" si="41"/>
        <v>30.279533415450061</v>
      </c>
      <c r="Y100" s="13">
        <v>304353</v>
      </c>
      <c r="Z100" s="14">
        <v>267015</v>
      </c>
      <c r="AA100" s="28">
        <f t="shared" si="42"/>
        <v>37338</v>
      </c>
      <c r="AB100" s="23">
        <f t="shared" si="43"/>
        <v>13.98348407392843</v>
      </c>
    </row>
    <row r="101" spans="1:28" ht="14.25" x14ac:dyDescent="0.2">
      <c r="A101" s="9" t="s">
        <v>208</v>
      </c>
      <c r="B101" s="9" t="s">
        <v>270</v>
      </c>
      <c r="C101" s="9" t="s">
        <v>14</v>
      </c>
      <c r="D101" s="9" t="s">
        <v>271</v>
      </c>
      <c r="E101" s="10">
        <v>1597</v>
      </c>
      <c r="F101" s="11">
        <v>1549</v>
      </c>
      <c r="G101" s="28">
        <f t="shared" si="34"/>
        <v>48</v>
      </c>
      <c r="H101" s="23">
        <f t="shared" si="35"/>
        <v>3.0987734021949644</v>
      </c>
      <c r="I101" s="12">
        <v>68887</v>
      </c>
      <c r="J101" s="12">
        <v>136610</v>
      </c>
      <c r="K101" s="13">
        <v>205497</v>
      </c>
      <c r="L101" s="14">
        <v>235087</v>
      </c>
      <c r="M101" s="28">
        <f t="shared" si="36"/>
        <v>-29590</v>
      </c>
      <c r="N101" s="23">
        <f t="shared" si="33"/>
        <v>-12.5868295567173</v>
      </c>
      <c r="O101" s="15">
        <f t="shared" si="37"/>
        <v>128.6768941765811</v>
      </c>
      <c r="P101" s="16">
        <f t="shared" si="38"/>
        <v>151.76694641704324</v>
      </c>
      <c r="Q101" s="23">
        <f t="shared" si="39"/>
        <v>-15.214150897529791</v>
      </c>
      <c r="R101" s="12">
        <v>430804</v>
      </c>
      <c r="S101" s="12">
        <v>-76915</v>
      </c>
      <c r="T101" s="12">
        <v>110210</v>
      </c>
      <c r="U101" s="13">
        <v>464099</v>
      </c>
      <c r="V101" s="14">
        <v>320362</v>
      </c>
      <c r="W101" s="28">
        <f t="shared" si="40"/>
        <v>143737</v>
      </c>
      <c r="X101" s="23">
        <f t="shared" si="41"/>
        <v>44.867056642173544</v>
      </c>
      <c r="Y101" s="13">
        <v>669596</v>
      </c>
      <c r="Z101" s="14">
        <v>555449</v>
      </c>
      <c r="AA101" s="28">
        <f t="shared" si="42"/>
        <v>114147</v>
      </c>
      <c r="AB101" s="23">
        <f t="shared" si="43"/>
        <v>20.550401567020554</v>
      </c>
    </row>
    <row r="102" spans="1:28" ht="14.25" x14ac:dyDescent="0.2">
      <c r="A102" s="9" t="s">
        <v>208</v>
      </c>
      <c r="B102" s="9" t="s">
        <v>270</v>
      </c>
      <c r="C102" s="9" t="s">
        <v>22</v>
      </c>
      <c r="D102" s="9" t="s">
        <v>273</v>
      </c>
      <c r="E102" s="10">
        <v>1324</v>
      </c>
      <c r="F102" s="11">
        <v>1354</v>
      </c>
      <c r="G102" s="28">
        <f t="shared" si="34"/>
        <v>-30</v>
      </c>
      <c r="H102" s="23">
        <f t="shared" si="35"/>
        <v>-2.2156573116691285</v>
      </c>
      <c r="I102" s="12">
        <v>73376</v>
      </c>
      <c r="J102" s="12">
        <v>68020</v>
      </c>
      <c r="K102" s="13">
        <v>141396</v>
      </c>
      <c r="L102" s="14">
        <v>162941</v>
      </c>
      <c r="M102" s="28">
        <f t="shared" si="36"/>
        <v>-21545</v>
      </c>
      <c r="N102" s="23">
        <f t="shared" si="33"/>
        <v>-13.222577497376351</v>
      </c>
      <c r="O102" s="15">
        <f t="shared" si="37"/>
        <v>106.79456193353474</v>
      </c>
      <c r="P102" s="16">
        <f t="shared" si="38"/>
        <v>120.34047267355982</v>
      </c>
      <c r="Q102" s="23">
        <f t="shared" si="39"/>
        <v>-11.256321700489108</v>
      </c>
      <c r="R102" s="12">
        <v>406123</v>
      </c>
      <c r="S102" s="12">
        <v>-58266</v>
      </c>
      <c r="T102" s="12">
        <v>87533</v>
      </c>
      <c r="U102" s="13">
        <v>435390</v>
      </c>
      <c r="V102" s="14">
        <v>248391</v>
      </c>
      <c r="W102" s="28">
        <f t="shared" si="40"/>
        <v>186999</v>
      </c>
      <c r="X102" s="23">
        <f t="shared" si="41"/>
        <v>75.284128652004298</v>
      </c>
      <c r="Y102" s="13">
        <v>576786</v>
      </c>
      <c r="Z102" s="14">
        <v>409014</v>
      </c>
      <c r="AA102" s="28">
        <f t="shared" si="42"/>
        <v>167772</v>
      </c>
      <c r="AB102" s="23">
        <f t="shared" si="43"/>
        <v>41.018644838562984</v>
      </c>
    </row>
    <row r="103" spans="1:28" ht="14.25" x14ac:dyDescent="0.2">
      <c r="A103" s="9" t="s">
        <v>208</v>
      </c>
      <c r="B103" s="9" t="s">
        <v>270</v>
      </c>
      <c r="C103" s="9" t="s">
        <v>14</v>
      </c>
      <c r="D103" s="9" t="s">
        <v>275</v>
      </c>
      <c r="E103" s="10">
        <v>748</v>
      </c>
      <c r="F103" s="11">
        <v>763</v>
      </c>
      <c r="G103" s="28">
        <f t="shared" si="34"/>
        <v>-15</v>
      </c>
      <c r="H103" s="23">
        <f t="shared" si="35"/>
        <v>-1.9659239842726082</v>
      </c>
      <c r="I103" s="12">
        <v>60842</v>
      </c>
      <c r="J103" s="12">
        <v>28740</v>
      </c>
      <c r="K103" s="13">
        <v>89582</v>
      </c>
      <c r="L103" s="14">
        <v>102182</v>
      </c>
      <c r="M103" s="28">
        <f t="shared" si="36"/>
        <v>-12600</v>
      </c>
      <c r="N103" s="23">
        <f t="shared" si="33"/>
        <v>-12.330938912920084</v>
      </c>
      <c r="O103" s="15">
        <f t="shared" si="37"/>
        <v>119.7620320855615</v>
      </c>
      <c r="P103" s="16">
        <f t="shared" si="38"/>
        <v>133.9213630406291</v>
      </c>
      <c r="Q103" s="23">
        <f t="shared" si="39"/>
        <v>-10.572869506093618</v>
      </c>
      <c r="R103" s="12">
        <v>122182</v>
      </c>
      <c r="S103" s="12">
        <v>-24696</v>
      </c>
      <c r="T103" s="12">
        <v>28188</v>
      </c>
      <c r="U103" s="13">
        <v>125674</v>
      </c>
      <c r="V103" s="14">
        <v>91068</v>
      </c>
      <c r="W103" s="28">
        <f t="shared" si="40"/>
        <v>34606</v>
      </c>
      <c r="X103" s="23">
        <f t="shared" si="41"/>
        <v>38.000175692888831</v>
      </c>
      <c r="Y103" s="13">
        <v>215256</v>
      </c>
      <c r="Z103" s="14">
        <v>205354</v>
      </c>
      <c r="AA103" s="28">
        <f t="shared" si="42"/>
        <v>9902</v>
      </c>
      <c r="AB103" s="23">
        <f t="shared" si="43"/>
        <v>4.8219172745600281</v>
      </c>
    </row>
    <row r="104" spans="1:28" ht="14.25" x14ac:dyDescent="0.2">
      <c r="A104" s="9" t="s">
        <v>208</v>
      </c>
      <c r="B104" s="9" t="s">
        <v>270</v>
      </c>
      <c r="C104" s="9" t="s">
        <v>18</v>
      </c>
      <c r="D104" s="9" t="s">
        <v>277</v>
      </c>
      <c r="E104" s="10">
        <v>1119</v>
      </c>
      <c r="F104" s="11">
        <v>1137</v>
      </c>
      <c r="G104" s="28">
        <f t="shared" si="34"/>
        <v>-18</v>
      </c>
      <c r="H104" s="23">
        <f t="shared" si="35"/>
        <v>-1.5831134564643798</v>
      </c>
      <c r="I104" s="12">
        <v>72338</v>
      </c>
      <c r="J104" s="12">
        <v>112170</v>
      </c>
      <c r="K104" s="13">
        <v>184508</v>
      </c>
      <c r="L104" s="14">
        <v>198645</v>
      </c>
      <c r="M104" s="28">
        <f t="shared" si="36"/>
        <v>-14137</v>
      </c>
      <c r="N104" s="23">
        <f t="shared" si="33"/>
        <v>-7.1167157492008357</v>
      </c>
      <c r="O104" s="15">
        <f t="shared" si="37"/>
        <v>164.88650580875782</v>
      </c>
      <c r="P104" s="16">
        <f t="shared" si="38"/>
        <v>174.70976253298153</v>
      </c>
      <c r="Q104" s="23">
        <f t="shared" si="39"/>
        <v>-5.6226146620566135</v>
      </c>
      <c r="R104" s="12">
        <v>315244</v>
      </c>
      <c r="S104" s="12">
        <v>-27434</v>
      </c>
      <c r="T104" s="12">
        <v>74050</v>
      </c>
      <c r="U104" s="13">
        <v>361859</v>
      </c>
      <c r="V104" s="14">
        <v>231062</v>
      </c>
      <c r="W104" s="28">
        <f t="shared" si="40"/>
        <v>130797</v>
      </c>
      <c r="X104" s="23">
        <f t="shared" si="41"/>
        <v>56.606884732236367</v>
      </c>
      <c r="Y104" s="13">
        <v>546367</v>
      </c>
      <c r="Z104" s="14">
        <v>429707</v>
      </c>
      <c r="AA104" s="28">
        <f t="shared" si="42"/>
        <v>116660</v>
      </c>
      <c r="AB104" s="23">
        <f t="shared" si="43"/>
        <v>27.148731577563318</v>
      </c>
    </row>
    <row r="105" spans="1:28" ht="14.25" x14ac:dyDescent="0.2">
      <c r="A105" s="9" t="s">
        <v>208</v>
      </c>
      <c r="B105" s="9" t="s">
        <v>270</v>
      </c>
      <c r="C105" s="9" t="s">
        <v>22</v>
      </c>
      <c r="D105" s="9" t="s">
        <v>279</v>
      </c>
      <c r="E105" s="10">
        <v>1900</v>
      </c>
      <c r="F105" s="11">
        <v>1860</v>
      </c>
      <c r="G105" s="28">
        <f t="shared" si="34"/>
        <v>40</v>
      </c>
      <c r="H105" s="23">
        <f t="shared" si="35"/>
        <v>2.150537634408602</v>
      </c>
      <c r="I105" s="12">
        <v>76000</v>
      </c>
      <c r="J105" s="12">
        <v>83790</v>
      </c>
      <c r="K105" s="13">
        <v>159790</v>
      </c>
      <c r="L105" s="14">
        <v>168238</v>
      </c>
      <c r="M105" s="28">
        <f t="shared" si="36"/>
        <v>-8448</v>
      </c>
      <c r="N105" s="23">
        <f t="shared" si="33"/>
        <v>-5.021457696834247</v>
      </c>
      <c r="O105" s="15">
        <f t="shared" si="37"/>
        <v>84.1</v>
      </c>
      <c r="P105" s="16">
        <f t="shared" si="38"/>
        <v>90.450537634408605</v>
      </c>
      <c r="Q105" s="23">
        <f t="shared" si="39"/>
        <v>-7.0210059558482723</v>
      </c>
      <c r="R105" s="12">
        <v>336224</v>
      </c>
      <c r="S105" s="12">
        <v>-74315</v>
      </c>
      <c r="T105" s="12">
        <v>85327</v>
      </c>
      <c r="U105" s="13">
        <v>347236</v>
      </c>
      <c r="V105" s="14">
        <v>253679</v>
      </c>
      <c r="W105" s="28">
        <f t="shared" si="40"/>
        <v>93557</v>
      </c>
      <c r="X105" s="23">
        <f t="shared" si="41"/>
        <v>36.880072847969281</v>
      </c>
      <c r="Y105" s="13">
        <v>507026</v>
      </c>
      <c r="Z105" s="14">
        <v>414098</v>
      </c>
      <c r="AA105" s="28">
        <f t="shared" si="42"/>
        <v>92928</v>
      </c>
      <c r="AB105" s="23">
        <f t="shared" si="43"/>
        <v>22.441064675511594</v>
      </c>
    </row>
    <row r="106" spans="1:28" ht="14.25" x14ac:dyDescent="0.2">
      <c r="A106" s="9" t="s">
        <v>208</v>
      </c>
      <c r="B106" s="9" t="s">
        <v>270</v>
      </c>
      <c r="C106" s="9" t="s">
        <v>35</v>
      </c>
      <c r="D106" s="9" t="s">
        <v>279</v>
      </c>
      <c r="E106" s="10">
        <v>285</v>
      </c>
      <c r="F106" s="11">
        <v>282</v>
      </c>
      <c r="G106" s="28">
        <f t="shared" si="34"/>
        <v>3</v>
      </c>
      <c r="H106" s="23">
        <f t="shared" si="35"/>
        <v>1.0638297872340425</v>
      </c>
      <c r="I106" s="12">
        <v>29120</v>
      </c>
      <c r="J106" s="12">
        <v>8550</v>
      </c>
      <c r="K106" s="13">
        <v>37670</v>
      </c>
      <c r="L106" s="14">
        <v>41541</v>
      </c>
      <c r="M106" s="28">
        <f t="shared" si="36"/>
        <v>-3871</v>
      </c>
      <c r="N106" s="23">
        <f t="shared" si="33"/>
        <v>-9.318504609903469</v>
      </c>
      <c r="O106" s="15">
        <f t="shared" si="37"/>
        <v>132.17543859649123</v>
      </c>
      <c r="P106" s="16">
        <f t="shared" si="38"/>
        <v>147.30851063829786</v>
      </c>
      <c r="Q106" s="23">
        <f t="shared" si="39"/>
        <v>-10.273046666641315</v>
      </c>
      <c r="R106" s="12">
        <v>0</v>
      </c>
      <c r="S106" s="12">
        <v>0</v>
      </c>
      <c r="T106" s="12">
        <v>11694</v>
      </c>
      <c r="U106" s="13">
        <v>11694</v>
      </c>
      <c r="V106" s="14">
        <v>11694</v>
      </c>
      <c r="W106" s="28">
        <f t="shared" si="40"/>
        <v>0</v>
      </c>
      <c r="X106" s="23">
        <f t="shared" si="41"/>
        <v>0</v>
      </c>
      <c r="Y106" s="13">
        <v>49364</v>
      </c>
      <c r="Z106" s="14">
        <v>53235</v>
      </c>
      <c r="AA106" s="28">
        <f t="shared" si="42"/>
        <v>-3871</v>
      </c>
      <c r="AB106" s="23">
        <f t="shared" si="43"/>
        <v>-7.2715318869165024</v>
      </c>
    </row>
    <row r="107" spans="1:28" ht="14.25" x14ac:dyDescent="0.2">
      <c r="A107" s="9" t="s">
        <v>208</v>
      </c>
      <c r="B107" s="9" t="s">
        <v>282</v>
      </c>
      <c r="C107" s="9" t="s">
        <v>22</v>
      </c>
      <c r="D107" s="9" t="s">
        <v>283</v>
      </c>
      <c r="E107" s="10">
        <v>1188</v>
      </c>
      <c r="F107" s="11">
        <v>1129</v>
      </c>
      <c r="G107" s="28">
        <f t="shared" si="34"/>
        <v>59</v>
      </c>
      <c r="H107" s="23">
        <f t="shared" si="35"/>
        <v>5.2258635961027462</v>
      </c>
      <c r="I107" s="12">
        <v>73110</v>
      </c>
      <c r="J107" s="12">
        <v>37440</v>
      </c>
      <c r="K107" s="13">
        <v>110550</v>
      </c>
      <c r="L107" s="14">
        <v>125081</v>
      </c>
      <c r="M107" s="28">
        <f t="shared" si="36"/>
        <v>-14531</v>
      </c>
      <c r="N107" s="23">
        <f t="shared" si="33"/>
        <v>-11.617272007738984</v>
      </c>
      <c r="O107" s="15">
        <f t="shared" si="37"/>
        <v>93.055555555555557</v>
      </c>
      <c r="P107" s="16">
        <f t="shared" si="38"/>
        <v>110.78919397697076</v>
      </c>
      <c r="Q107" s="23">
        <f t="shared" si="39"/>
        <v>-16.00664991307854</v>
      </c>
      <c r="R107" s="12">
        <v>338773</v>
      </c>
      <c r="S107" s="12">
        <v>-34424</v>
      </c>
      <c r="T107" s="12">
        <v>98138</v>
      </c>
      <c r="U107" s="13">
        <v>402486</v>
      </c>
      <c r="V107" s="14">
        <v>226987</v>
      </c>
      <c r="W107" s="28">
        <f t="shared" si="40"/>
        <v>175499</v>
      </c>
      <c r="X107" s="23">
        <f t="shared" si="41"/>
        <v>77.316762633983444</v>
      </c>
      <c r="Y107" s="13">
        <v>513036</v>
      </c>
      <c r="Z107" s="14">
        <v>348998</v>
      </c>
      <c r="AA107" s="28">
        <f t="shared" si="42"/>
        <v>164038</v>
      </c>
      <c r="AB107" s="23">
        <f t="shared" si="43"/>
        <v>47.002561619264291</v>
      </c>
    </row>
    <row r="108" spans="1:28" ht="14.25" x14ac:dyDescent="0.2">
      <c r="A108" s="9" t="s">
        <v>208</v>
      </c>
      <c r="B108" s="9" t="s">
        <v>282</v>
      </c>
      <c r="C108" s="9" t="s">
        <v>22</v>
      </c>
      <c r="D108" s="9" t="s">
        <v>285</v>
      </c>
      <c r="E108" s="10">
        <v>1135</v>
      </c>
      <c r="F108" s="11">
        <v>1166</v>
      </c>
      <c r="G108" s="28">
        <f t="shared" si="34"/>
        <v>-31</v>
      </c>
      <c r="H108" s="23">
        <f t="shared" si="35"/>
        <v>-2.6586620926243567</v>
      </c>
      <c r="I108" s="12">
        <v>72555</v>
      </c>
      <c r="J108" s="12">
        <v>75650</v>
      </c>
      <c r="K108" s="13">
        <v>148205</v>
      </c>
      <c r="L108" s="14">
        <v>168380</v>
      </c>
      <c r="M108" s="28">
        <f t="shared" si="36"/>
        <v>-20175</v>
      </c>
      <c r="N108" s="23">
        <f t="shared" si="33"/>
        <v>-11.981826820287445</v>
      </c>
      <c r="O108" s="15">
        <f t="shared" si="37"/>
        <v>130.57709251101321</v>
      </c>
      <c r="P108" s="16">
        <f t="shared" si="38"/>
        <v>144.4082332761578</v>
      </c>
      <c r="Q108" s="23">
        <f t="shared" si="39"/>
        <v>-9.5778062312380321</v>
      </c>
      <c r="R108" s="12">
        <v>528666</v>
      </c>
      <c r="S108" s="12">
        <v>-51703</v>
      </c>
      <c r="T108" s="12">
        <v>102071</v>
      </c>
      <c r="U108" s="13">
        <v>579034</v>
      </c>
      <c r="V108" s="14">
        <v>381079</v>
      </c>
      <c r="W108" s="28">
        <f t="shared" si="40"/>
        <v>197955</v>
      </c>
      <c r="X108" s="23">
        <f t="shared" si="41"/>
        <v>51.945921974183833</v>
      </c>
      <c r="Y108" s="13">
        <v>727239</v>
      </c>
      <c r="Z108" s="14">
        <v>541988</v>
      </c>
      <c r="AA108" s="28">
        <f t="shared" si="42"/>
        <v>185251</v>
      </c>
      <c r="AB108" s="23">
        <f t="shared" si="43"/>
        <v>34.179908042244477</v>
      </c>
    </row>
    <row r="109" spans="1:28" ht="14.25" x14ac:dyDescent="0.2">
      <c r="A109" s="9" t="s">
        <v>208</v>
      </c>
      <c r="B109" s="9" t="s">
        <v>282</v>
      </c>
      <c r="C109" s="9" t="s">
        <v>35</v>
      </c>
      <c r="D109" s="9" t="s">
        <v>287</v>
      </c>
      <c r="E109" s="10">
        <v>316</v>
      </c>
      <c r="F109" s="11">
        <v>299</v>
      </c>
      <c r="G109" s="28">
        <f t="shared" si="34"/>
        <v>17</v>
      </c>
      <c r="H109" s="23">
        <f t="shared" si="35"/>
        <v>5.6856187290969897</v>
      </c>
      <c r="I109" s="12">
        <v>31846</v>
      </c>
      <c r="J109" s="12">
        <v>77500</v>
      </c>
      <c r="K109" s="13">
        <v>109346</v>
      </c>
      <c r="L109" s="14">
        <v>109407</v>
      </c>
      <c r="M109" s="28">
        <f t="shared" si="36"/>
        <v>-61</v>
      </c>
      <c r="N109" s="23">
        <f t="shared" si="33"/>
        <v>-5.5755116217426674E-2</v>
      </c>
      <c r="O109" s="15">
        <f t="shared" si="37"/>
        <v>346.03164556962025</v>
      </c>
      <c r="P109" s="16">
        <f t="shared" si="38"/>
        <v>365.90969899665549</v>
      </c>
      <c r="Q109" s="23">
        <f t="shared" si="39"/>
        <v>-5.4325024675601536</v>
      </c>
      <c r="R109" s="12">
        <v>0</v>
      </c>
      <c r="S109" s="12">
        <v>0</v>
      </c>
      <c r="T109" s="12">
        <v>36350</v>
      </c>
      <c r="U109" s="13">
        <v>36350</v>
      </c>
      <c r="V109" s="14">
        <v>36350</v>
      </c>
      <c r="W109" s="28">
        <f t="shared" si="40"/>
        <v>0</v>
      </c>
      <c r="X109" s="23">
        <f t="shared" si="41"/>
        <v>0</v>
      </c>
      <c r="Y109" s="13">
        <v>145696</v>
      </c>
      <c r="Z109" s="14">
        <v>142751</v>
      </c>
      <c r="AA109" s="28">
        <f t="shared" si="42"/>
        <v>2945</v>
      </c>
      <c r="AB109" s="23">
        <f t="shared" si="43"/>
        <v>2.0630328333952126</v>
      </c>
    </row>
    <row r="110" spans="1:28" ht="14.25" x14ac:dyDescent="0.2">
      <c r="A110" s="9" t="s">
        <v>208</v>
      </c>
      <c r="B110" s="9" t="s">
        <v>289</v>
      </c>
      <c r="C110" s="9" t="s">
        <v>35</v>
      </c>
      <c r="D110" s="9" t="s">
        <v>290</v>
      </c>
      <c r="E110" s="10">
        <v>241</v>
      </c>
      <c r="F110" s="11">
        <v>243</v>
      </c>
      <c r="G110" s="28">
        <f t="shared" si="34"/>
        <v>-2</v>
      </c>
      <c r="H110" s="23">
        <f t="shared" si="35"/>
        <v>-0.82304526748971196</v>
      </c>
      <c r="I110" s="12">
        <v>25101</v>
      </c>
      <c r="J110" s="12">
        <v>27770</v>
      </c>
      <c r="K110" s="13">
        <v>52871</v>
      </c>
      <c r="L110" s="14">
        <v>58043</v>
      </c>
      <c r="M110" s="28">
        <f t="shared" si="36"/>
        <v>-5172</v>
      </c>
      <c r="N110" s="23">
        <f t="shared" si="33"/>
        <v>-8.9106352187171574</v>
      </c>
      <c r="O110" s="15">
        <f t="shared" si="37"/>
        <v>219.38174273858922</v>
      </c>
      <c r="P110" s="16">
        <f t="shared" si="38"/>
        <v>238.86008230452674</v>
      </c>
      <c r="Q110" s="23">
        <f t="shared" si="39"/>
        <v>-8.1547068802832676</v>
      </c>
      <c r="R110" s="12">
        <v>199500</v>
      </c>
      <c r="S110" s="12">
        <v>-35093</v>
      </c>
      <c r="T110" s="12">
        <v>35708</v>
      </c>
      <c r="U110" s="13">
        <v>200114</v>
      </c>
      <c r="V110" s="14">
        <v>121371</v>
      </c>
      <c r="W110" s="28">
        <f t="shared" si="40"/>
        <v>78743</v>
      </c>
      <c r="X110" s="23">
        <f t="shared" si="41"/>
        <v>64.877936245066778</v>
      </c>
      <c r="Y110" s="13">
        <v>252985</v>
      </c>
      <c r="Z110" s="14">
        <v>181398</v>
      </c>
      <c r="AA110" s="28">
        <f t="shared" si="42"/>
        <v>71587</v>
      </c>
      <c r="AB110" s="23">
        <f t="shared" si="43"/>
        <v>39.464051422838182</v>
      </c>
    </row>
    <row r="111" spans="1:28" ht="14.25" x14ac:dyDescent="0.2">
      <c r="A111" s="9" t="s">
        <v>208</v>
      </c>
      <c r="B111" s="9" t="s">
        <v>292</v>
      </c>
      <c r="C111" s="9" t="s">
        <v>22</v>
      </c>
      <c r="D111" s="9" t="s">
        <v>293</v>
      </c>
      <c r="E111" s="10">
        <v>1387</v>
      </c>
      <c r="F111" s="11">
        <v>1409</v>
      </c>
      <c r="G111" s="28">
        <f t="shared" si="34"/>
        <v>-22</v>
      </c>
      <c r="H111" s="23">
        <f t="shared" si="35"/>
        <v>-1.5613910574875798</v>
      </c>
      <c r="I111" s="12">
        <v>72935</v>
      </c>
      <c r="J111" s="12">
        <v>79610</v>
      </c>
      <c r="K111" s="13">
        <v>152545</v>
      </c>
      <c r="L111" s="14">
        <v>174102</v>
      </c>
      <c r="M111" s="28">
        <f t="shared" si="36"/>
        <v>-21557</v>
      </c>
      <c r="N111" s="23">
        <f t="shared" si="33"/>
        <v>-12.381822150233772</v>
      </c>
      <c r="O111" s="15">
        <f t="shared" si="37"/>
        <v>109.98197548666187</v>
      </c>
      <c r="P111" s="16">
        <f t="shared" si="38"/>
        <v>123.56422995031937</v>
      </c>
      <c r="Q111" s="23">
        <f t="shared" si="39"/>
        <v>-10.992060136755136</v>
      </c>
      <c r="R111" s="12">
        <v>178019</v>
      </c>
      <c r="S111" s="12">
        <v>-54890</v>
      </c>
      <c r="T111" s="12">
        <v>87579</v>
      </c>
      <c r="U111" s="13">
        <v>210708</v>
      </c>
      <c r="V111" s="14">
        <v>172781</v>
      </c>
      <c r="W111" s="28">
        <f t="shared" si="40"/>
        <v>37927</v>
      </c>
      <c r="X111" s="23">
        <f t="shared" si="41"/>
        <v>21.950908954109536</v>
      </c>
      <c r="Y111" s="13">
        <v>363253</v>
      </c>
      <c r="Z111" s="14">
        <v>346883</v>
      </c>
      <c r="AA111" s="28">
        <f t="shared" si="42"/>
        <v>16370</v>
      </c>
      <c r="AB111" s="23">
        <f t="shared" si="43"/>
        <v>4.7191704407537989</v>
      </c>
    </row>
    <row r="112" spans="1:28" ht="14.25" x14ac:dyDescent="0.2">
      <c r="A112" s="9" t="s">
        <v>208</v>
      </c>
      <c r="B112" s="9" t="s">
        <v>292</v>
      </c>
      <c r="C112" s="9" t="s">
        <v>35</v>
      </c>
      <c r="D112" s="9" t="s">
        <v>293</v>
      </c>
      <c r="E112" s="10">
        <v>434</v>
      </c>
      <c r="F112" s="11">
        <v>430</v>
      </c>
      <c r="G112" s="28">
        <f t="shared" si="34"/>
        <v>4</v>
      </c>
      <c r="H112" s="23">
        <f t="shared" si="35"/>
        <v>0.93023255813953487</v>
      </c>
      <c r="I112" s="12">
        <v>41434</v>
      </c>
      <c r="J112" s="12">
        <v>43720</v>
      </c>
      <c r="K112" s="13">
        <v>85154</v>
      </c>
      <c r="L112" s="14">
        <v>90880</v>
      </c>
      <c r="M112" s="28">
        <f t="shared" si="36"/>
        <v>-5726</v>
      </c>
      <c r="N112" s="23">
        <f t="shared" si="33"/>
        <v>-6.300616197183099</v>
      </c>
      <c r="O112" s="15">
        <f t="shared" si="37"/>
        <v>196.2073732718894</v>
      </c>
      <c r="P112" s="16">
        <f t="shared" si="38"/>
        <v>211.34883720930233</v>
      </c>
      <c r="Q112" s="23">
        <f t="shared" si="39"/>
        <v>-7.1642049879924761</v>
      </c>
      <c r="R112" s="12">
        <v>0</v>
      </c>
      <c r="S112" s="12">
        <v>0</v>
      </c>
      <c r="T112" s="12">
        <v>17794</v>
      </c>
      <c r="U112" s="13">
        <v>17794</v>
      </c>
      <c r="V112" s="14">
        <v>17794</v>
      </c>
      <c r="W112" s="28">
        <f t="shared" si="40"/>
        <v>0</v>
      </c>
      <c r="X112" s="23">
        <f t="shared" si="41"/>
        <v>0</v>
      </c>
      <c r="Y112" s="13">
        <v>102948</v>
      </c>
      <c r="Z112" s="14">
        <v>108674</v>
      </c>
      <c r="AA112" s="28">
        <f t="shared" si="42"/>
        <v>-5726</v>
      </c>
      <c r="AB112" s="23">
        <f t="shared" si="43"/>
        <v>-5.2689695787400854</v>
      </c>
    </row>
    <row r="113" spans="1:28" ht="14.25" x14ac:dyDescent="0.2">
      <c r="A113" s="9" t="s">
        <v>208</v>
      </c>
      <c r="B113" s="9" t="s">
        <v>222</v>
      </c>
      <c r="C113" s="9" t="s">
        <v>22</v>
      </c>
      <c r="D113" s="9" t="s">
        <v>296</v>
      </c>
      <c r="E113" s="10">
        <v>541</v>
      </c>
      <c r="F113" s="11">
        <v>533</v>
      </c>
      <c r="G113" s="28">
        <f t="shared" si="34"/>
        <v>8</v>
      </c>
      <c r="H113" s="23">
        <f t="shared" si="35"/>
        <v>1.5009380863039399</v>
      </c>
      <c r="I113" s="12">
        <v>49044</v>
      </c>
      <c r="J113" s="12">
        <v>51330</v>
      </c>
      <c r="K113" s="13">
        <v>100374</v>
      </c>
      <c r="L113" s="14">
        <v>109996</v>
      </c>
      <c r="M113" s="28">
        <f t="shared" si="36"/>
        <v>-9622</v>
      </c>
      <c r="N113" s="23">
        <f t="shared" si="33"/>
        <v>-8.7475908214844171</v>
      </c>
      <c r="O113" s="15">
        <f t="shared" si="37"/>
        <v>185.53419593345657</v>
      </c>
      <c r="P113" s="16">
        <f t="shared" si="38"/>
        <v>206.37148217636022</v>
      </c>
      <c r="Q113" s="23">
        <f t="shared" si="39"/>
        <v>-10.096979496952294</v>
      </c>
      <c r="R113" s="12">
        <v>406347</v>
      </c>
      <c r="S113" s="12">
        <v>-31831</v>
      </c>
      <c r="T113" s="12">
        <v>81792</v>
      </c>
      <c r="U113" s="13">
        <v>456308</v>
      </c>
      <c r="V113" s="14">
        <v>237229</v>
      </c>
      <c r="W113" s="28">
        <f t="shared" si="40"/>
        <v>219079</v>
      </c>
      <c r="X113" s="23">
        <f t="shared" si="41"/>
        <v>92.349164731124773</v>
      </c>
      <c r="Y113" s="13">
        <v>556682</v>
      </c>
      <c r="Z113" s="14">
        <v>347225</v>
      </c>
      <c r="AA113" s="28">
        <f t="shared" si="42"/>
        <v>209457</v>
      </c>
      <c r="AB113" s="23">
        <f t="shared" si="43"/>
        <v>60.323133414932677</v>
      </c>
    </row>
    <row r="114" spans="1:28" ht="14.25" x14ac:dyDescent="0.2">
      <c r="A114" s="9" t="s">
        <v>208</v>
      </c>
      <c r="B114" s="9" t="s">
        <v>298</v>
      </c>
      <c r="C114" s="9" t="s">
        <v>18</v>
      </c>
      <c r="D114" s="9" t="s">
        <v>299</v>
      </c>
      <c r="E114" s="10">
        <v>925</v>
      </c>
      <c r="F114" s="11">
        <v>967</v>
      </c>
      <c r="G114" s="28">
        <f t="shared" si="34"/>
        <v>-42</v>
      </c>
      <c r="H114" s="23">
        <f t="shared" si="35"/>
        <v>-4.3433298862461216</v>
      </c>
      <c r="I114" s="12">
        <v>67872</v>
      </c>
      <c r="J114" s="12">
        <v>54850</v>
      </c>
      <c r="K114" s="13">
        <v>122722</v>
      </c>
      <c r="L114" s="14">
        <v>141441</v>
      </c>
      <c r="M114" s="28">
        <f t="shared" si="36"/>
        <v>-18719</v>
      </c>
      <c r="N114" s="23">
        <f t="shared" ref="N114:N144" si="44">(K114-L114)*100/L114</f>
        <v>-13.234493534406573</v>
      </c>
      <c r="O114" s="15">
        <f t="shared" si="37"/>
        <v>132.67243243243243</v>
      </c>
      <c r="P114" s="16">
        <f t="shared" si="38"/>
        <v>146.26783867631852</v>
      </c>
      <c r="Q114" s="23">
        <f t="shared" si="39"/>
        <v>-9.2948705381309846</v>
      </c>
      <c r="R114" s="12">
        <v>307057</v>
      </c>
      <c r="S114" s="12">
        <v>-71689</v>
      </c>
      <c r="T114" s="12">
        <v>62198</v>
      </c>
      <c r="U114" s="13">
        <v>297566</v>
      </c>
      <c r="V114" s="14">
        <v>212669</v>
      </c>
      <c r="W114" s="28">
        <f t="shared" si="40"/>
        <v>84897</v>
      </c>
      <c r="X114" s="23">
        <f t="shared" si="41"/>
        <v>39.919781444404215</v>
      </c>
      <c r="Y114" s="13">
        <v>420288</v>
      </c>
      <c r="Z114" s="14">
        <v>350526</v>
      </c>
      <c r="AA114" s="28">
        <f t="shared" si="42"/>
        <v>69762</v>
      </c>
      <c r="AB114" s="23">
        <f t="shared" si="43"/>
        <v>19.902090001882886</v>
      </c>
    </row>
    <row r="115" spans="1:28" ht="14.25" x14ac:dyDescent="0.2">
      <c r="A115" s="9" t="s">
        <v>208</v>
      </c>
      <c r="B115" s="9" t="s">
        <v>301</v>
      </c>
      <c r="C115" s="9" t="s">
        <v>18</v>
      </c>
      <c r="D115" s="9" t="s">
        <v>302</v>
      </c>
      <c r="E115" s="10">
        <v>875</v>
      </c>
      <c r="F115" s="11">
        <v>896</v>
      </c>
      <c r="G115" s="28">
        <f t="shared" si="34"/>
        <v>-21</v>
      </c>
      <c r="H115" s="23">
        <f t="shared" si="35"/>
        <v>-2.34375</v>
      </c>
      <c r="I115" s="12">
        <v>66172</v>
      </c>
      <c r="J115" s="12">
        <v>65750</v>
      </c>
      <c r="K115" s="13">
        <v>131922</v>
      </c>
      <c r="L115" s="14">
        <v>143093</v>
      </c>
      <c r="M115" s="28">
        <f t="shared" si="36"/>
        <v>-11171</v>
      </c>
      <c r="N115" s="23">
        <f t="shared" si="44"/>
        <v>-7.8068109551131082</v>
      </c>
      <c r="O115" s="15">
        <f t="shared" si="37"/>
        <v>150.768</v>
      </c>
      <c r="P115" s="16">
        <f t="shared" si="38"/>
        <v>159.70200892857142</v>
      </c>
      <c r="Q115" s="23">
        <f t="shared" si="39"/>
        <v>-5.5941744180358155</v>
      </c>
      <c r="R115" s="12">
        <v>242056</v>
      </c>
      <c r="S115" s="12">
        <v>-46776</v>
      </c>
      <c r="T115" s="12">
        <v>84057</v>
      </c>
      <c r="U115" s="13">
        <v>279337</v>
      </c>
      <c r="V115" s="14">
        <v>275297</v>
      </c>
      <c r="W115" s="28">
        <f t="shared" si="40"/>
        <v>4040</v>
      </c>
      <c r="X115" s="23">
        <f t="shared" si="41"/>
        <v>1.4675060026080924</v>
      </c>
      <c r="Y115" s="13">
        <v>411259</v>
      </c>
      <c r="Z115" s="14">
        <v>421878</v>
      </c>
      <c r="AA115" s="28">
        <f t="shared" si="42"/>
        <v>-10619</v>
      </c>
      <c r="AB115" s="23">
        <f t="shared" si="43"/>
        <v>-2.5170783970721393</v>
      </c>
    </row>
    <row r="116" spans="1:28" ht="14.25" x14ac:dyDescent="0.2">
      <c r="A116" s="9" t="s">
        <v>208</v>
      </c>
      <c r="B116" s="9" t="s">
        <v>270</v>
      </c>
      <c r="C116" s="9" t="s">
        <v>35</v>
      </c>
      <c r="D116" s="9" t="s">
        <v>399</v>
      </c>
      <c r="E116" s="10">
        <v>271</v>
      </c>
      <c r="F116" s="11">
        <v>270</v>
      </c>
      <c r="G116" s="28">
        <f t="shared" si="34"/>
        <v>1</v>
      </c>
      <c r="H116" s="23">
        <f t="shared" si="35"/>
        <v>0.37037037037037035</v>
      </c>
      <c r="I116" s="12">
        <v>27860</v>
      </c>
      <c r="J116" s="12">
        <v>51730</v>
      </c>
      <c r="K116" s="13">
        <v>79590</v>
      </c>
      <c r="L116" s="14">
        <v>83220</v>
      </c>
      <c r="M116" s="28">
        <f t="shared" si="36"/>
        <v>-3630</v>
      </c>
      <c r="N116" s="23">
        <f t="shared" si="44"/>
        <v>-4.3619322278298487</v>
      </c>
      <c r="O116" s="15">
        <f t="shared" si="37"/>
        <v>293.69003690036902</v>
      </c>
      <c r="P116" s="16">
        <f t="shared" si="38"/>
        <v>308.22222222222223</v>
      </c>
      <c r="Q116" s="23">
        <f t="shared" si="39"/>
        <v>-4.7148402269891436</v>
      </c>
      <c r="R116" s="12">
        <v>82320</v>
      </c>
      <c r="S116" s="12">
        <v>-10795</v>
      </c>
      <c r="T116" s="12">
        <v>29513</v>
      </c>
      <c r="U116" s="13">
        <v>101038</v>
      </c>
      <c r="V116" s="14">
        <v>87434</v>
      </c>
      <c r="W116" s="28">
        <f t="shared" si="40"/>
        <v>13604</v>
      </c>
      <c r="X116" s="23">
        <f t="shared" si="41"/>
        <v>15.559164627032962</v>
      </c>
      <c r="Y116" s="13">
        <v>180628</v>
      </c>
      <c r="Z116" s="14">
        <v>170654</v>
      </c>
      <c r="AA116" s="28">
        <f t="shared" si="42"/>
        <v>9974</v>
      </c>
      <c r="AB116" s="23">
        <f t="shared" si="43"/>
        <v>5.8445744020063986</v>
      </c>
    </row>
    <row r="117" spans="1:28" ht="14.25" x14ac:dyDescent="0.2">
      <c r="A117" s="9" t="s">
        <v>208</v>
      </c>
      <c r="B117" s="9" t="s">
        <v>309</v>
      </c>
      <c r="C117" s="9" t="s">
        <v>35</v>
      </c>
      <c r="D117" s="9" t="s">
        <v>310</v>
      </c>
      <c r="E117" s="10">
        <v>319</v>
      </c>
      <c r="F117" s="11">
        <v>336</v>
      </c>
      <c r="G117" s="28">
        <f t="shared" si="34"/>
        <v>-17</v>
      </c>
      <c r="H117" s="23">
        <f t="shared" si="35"/>
        <v>-5.0595238095238093</v>
      </c>
      <c r="I117" s="12">
        <v>32106</v>
      </c>
      <c r="J117" s="12">
        <v>245010</v>
      </c>
      <c r="K117" s="13">
        <v>277116</v>
      </c>
      <c r="L117" s="14">
        <v>308980</v>
      </c>
      <c r="M117" s="28">
        <f t="shared" si="36"/>
        <v>-31864</v>
      </c>
      <c r="N117" s="23">
        <f t="shared" si="44"/>
        <v>-10.312641594925237</v>
      </c>
      <c r="O117" s="15">
        <f t="shared" si="37"/>
        <v>868.70219435736681</v>
      </c>
      <c r="P117" s="16">
        <f t="shared" si="38"/>
        <v>919.58333333333337</v>
      </c>
      <c r="Q117" s="23">
        <f t="shared" si="39"/>
        <v>-5.5330645012378685</v>
      </c>
      <c r="R117" s="12">
        <v>259747</v>
      </c>
      <c r="S117" s="12">
        <v>-21155</v>
      </c>
      <c r="T117" s="12">
        <v>65730</v>
      </c>
      <c r="U117" s="13">
        <v>304322</v>
      </c>
      <c r="V117" s="14">
        <v>179546</v>
      </c>
      <c r="W117" s="28">
        <f t="shared" si="40"/>
        <v>124776</v>
      </c>
      <c r="X117" s="23">
        <f t="shared" si="41"/>
        <v>69.495282545977076</v>
      </c>
      <c r="Y117" s="13">
        <v>581438</v>
      </c>
      <c r="Z117" s="14">
        <v>481691</v>
      </c>
      <c r="AA117" s="28">
        <f t="shared" si="42"/>
        <v>99747</v>
      </c>
      <c r="AB117" s="23">
        <f t="shared" si="43"/>
        <v>20.707673591576341</v>
      </c>
    </row>
    <row r="118" spans="1:28" ht="14.25" x14ac:dyDescent="0.2">
      <c r="A118" s="9" t="s">
        <v>208</v>
      </c>
      <c r="B118" s="9" t="s">
        <v>312</v>
      </c>
      <c r="C118" s="9" t="s">
        <v>22</v>
      </c>
      <c r="D118" s="9" t="s">
        <v>313</v>
      </c>
      <c r="E118" s="10">
        <v>983</v>
      </c>
      <c r="F118" s="11">
        <v>925</v>
      </c>
      <c r="G118" s="28">
        <f t="shared" si="34"/>
        <v>58</v>
      </c>
      <c r="H118" s="23">
        <f t="shared" si="35"/>
        <v>6.2702702702702702</v>
      </c>
      <c r="I118" s="12">
        <v>69562</v>
      </c>
      <c r="J118" s="12">
        <v>29490</v>
      </c>
      <c r="K118" s="13">
        <v>99052</v>
      </c>
      <c r="L118" s="14">
        <v>109497</v>
      </c>
      <c r="M118" s="28">
        <f t="shared" si="36"/>
        <v>-10445</v>
      </c>
      <c r="N118" s="23">
        <f t="shared" si="44"/>
        <v>-9.5390741298848365</v>
      </c>
      <c r="O118" s="15">
        <f t="shared" si="37"/>
        <v>100.76500508646998</v>
      </c>
      <c r="P118" s="16">
        <f t="shared" si="38"/>
        <v>118.37513513513514</v>
      </c>
      <c r="Q118" s="23">
        <f t="shared" si="39"/>
        <v>-14.876544832292455</v>
      </c>
      <c r="R118" s="12">
        <v>208831</v>
      </c>
      <c r="S118" s="12">
        <v>-28999</v>
      </c>
      <c r="T118" s="12">
        <v>54541</v>
      </c>
      <c r="U118" s="13">
        <v>234373</v>
      </c>
      <c r="V118" s="14">
        <v>151923</v>
      </c>
      <c r="W118" s="28">
        <f t="shared" si="40"/>
        <v>82450</v>
      </c>
      <c r="X118" s="23">
        <f t="shared" si="41"/>
        <v>54.270913554892942</v>
      </c>
      <c r="Y118" s="13">
        <v>333425</v>
      </c>
      <c r="Z118" s="14">
        <v>259311</v>
      </c>
      <c r="AA118" s="28">
        <f t="shared" si="42"/>
        <v>74114</v>
      </c>
      <c r="AB118" s="23">
        <f t="shared" si="43"/>
        <v>28.581124595562859</v>
      </c>
    </row>
    <row r="119" spans="1:28" ht="14.25" x14ac:dyDescent="0.2">
      <c r="A119" s="9" t="s">
        <v>208</v>
      </c>
      <c r="B119" s="9" t="s">
        <v>315</v>
      </c>
      <c r="C119" s="9" t="s">
        <v>18</v>
      </c>
      <c r="D119" s="9" t="s">
        <v>316</v>
      </c>
      <c r="E119" s="10">
        <v>1391</v>
      </c>
      <c r="F119" s="11">
        <v>1390</v>
      </c>
      <c r="G119" s="28">
        <f t="shared" si="34"/>
        <v>1</v>
      </c>
      <c r="H119" s="23">
        <f t="shared" si="35"/>
        <v>7.1942446043165464E-2</v>
      </c>
      <c r="I119" s="12">
        <v>72895</v>
      </c>
      <c r="J119" s="12">
        <v>104330</v>
      </c>
      <c r="K119" s="13">
        <v>177225</v>
      </c>
      <c r="L119" s="14">
        <v>198256</v>
      </c>
      <c r="M119" s="28">
        <f t="shared" si="36"/>
        <v>-21031</v>
      </c>
      <c r="N119" s="23">
        <f t="shared" si="44"/>
        <v>-10.608001775482204</v>
      </c>
      <c r="O119" s="15">
        <f t="shared" si="37"/>
        <v>127.40833932422717</v>
      </c>
      <c r="P119" s="16">
        <f t="shared" si="38"/>
        <v>142.63021582733813</v>
      </c>
      <c r="Q119" s="23">
        <f t="shared" si="39"/>
        <v>-10.672266332077836</v>
      </c>
      <c r="R119" s="12">
        <v>336795</v>
      </c>
      <c r="S119" s="12">
        <v>-49496</v>
      </c>
      <c r="T119" s="12">
        <v>83848</v>
      </c>
      <c r="U119" s="13">
        <v>371147</v>
      </c>
      <c r="V119" s="14">
        <v>223468</v>
      </c>
      <c r="W119" s="28">
        <f t="shared" si="40"/>
        <v>147679</v>
      </c>
      <c r="X119" s="23">
        <f t="shared" si="41"/>
        <v>66.085077058012786</v>
      </c>
      <c r="Y119" s="13">
        <v>548372</v>
      </c>
      <c r="Z119" s="14">
        <v>421724</v>
      </c>
      <c r="AA119" s="28">
        <f t="shared" si="42"/>
        <v>126648</v>
      </c>
      <c r="AB119" s="23">
        <f t="shared" si="43"/>
        <v>30.031015545712361</v>
      </c>
    </row>
    <row r="120" spans="1:28" ht="14.25" x14ac:dyDescent="0.2">
      <c r="A120" s="9" t="s">
        <v>208</v>
      </c>
      <c r="B120" s="9" t="s">
        <v>318</v>
      </c>
      <c r="C120" s="9" t="s">
        <v>18</v>
      </c>
      <c r="D120" s="9" t="s">
        <v>319</v>
      </c>
      <c r="E120" s="10">
        <v>1255</v>
      </c>
      <c r="F120" s="11">
        <v>1302</v>
      </c>
      <c r="G120" s="28">
        <f t="shared" si="34"/>
        <v>-47</v>
      </c>
      <c r="H120" s="23">
        <f t="shared" si="35"/>
        <v>-3.6098310291858677</v>
      </c>
      <c r="I120" s="12">
        <v>73449</v>
      </c>
      <c r="J120" s="12">
        <v>73210</v>
      </c>
      <c r="K120" s="13">
        <v>146659</v>
      </c>
      <c r="L120" s="14">
        <v>167736</v>
      </c>
      <c r="M120" s="28">
        <f t="shared" si="36"/>
        <v>-21077</v>
      </c>
      <c r="N120" s="23">
        <f t="shared" si="44"/>
        <v>-12.565579243573234</v>
      </c>
      <c r="O120" s="15">
        <f t="shared" si="37"/>
        <v>116.85976095617529</v>
      </c>
      <c r="P120" s="16">
        <f t="shared" si="38"/>
        <v>128.82949308755761</v>
      </c>
      <c r="Q120" s="23">
        <f t="shared" si="39"/>
        <v>-9.2911427690297703</v>
      </c>
      <c r="R120" s="12">
        <v>384036</v>
      </c>
      <c r="S120" s="12">
        <v>-54627</v>
      </c>
      <c r="T120" s="12">
        <v>85287</v>
      </c>
      <c r="U120" s="13">
        <v>414696</v>
      </c>
      <c r="V120" s="14">
        <v>260464</v>
      </c>
      <c r="W120" s="28">
        <f t="shared" si="40"/>
        <v>154232</v>
      </c>
      <c r="X120" s="23">
        <f t="shared" si="41"/>
        <v>59.214325204250876</v>
      </c>
      <c r="Y120" s="13">
        <v>561355</v>
      </c>
      <c r="Z120" s="14">
        <v>428200</v>
      </c>
      <c r="AA120" s="28">
        <f t="shared" si="42"/>
        <v>133155</v>
      </c>
      <c r="AB120" s="23">
        <f t="shared" si="43"/>
        <v>31.096450256889305</v>
      </c>
    </row>
    <row r="121" spans="1:28" ht="14.25" x14ac:dyDescent="0.2">
      <c r="A121" s="9" t="s">
        <v>208</v>
      </c>
      <c r="B121" s="9" t="s">
        <v>321</v>
      </c>
      <c r="C121" s="9" t="s">
        <v>22</v>
      </c>
      <c r="D121" s="9" t="s">
        <v>322</v>
      </c>
      <c r="E121" s="10">
        <v>486</v>
      </c>
      <c r="F121" s="11">
        <v>488</v>
      </c>
      <c r="G121" s="28">
        <f t="shared" si="34"/>
        <v>-2</v>
      </c>
      <c r="H121" s="23">
        <f t="shared" si="35"/>
        <v>-0.4098360655737705</v>
      </c>
      <c r="I121" s="12">
        <v>45261</v>
      </c>
      <c r="J121" s="12">
        <v>14580</v>
      </c>
      <c r="K121" s="13">
        <v>59841</v>
      </c>
      <c r="L121" s="14">
        <v>67364</v>
      </c>
      <c r="M121" s="28">
        <f t="shared" si="36"/>
        <v>-7523</v>
      </c>
      <c r="N121" s="23">
        <f t="shared" si="44"/>
        <v>-11.167686004394039</v>
      </c>
      <c r="O121" s="15">
        <f t="shared" si="37"/>
        <v>123.12962962962963</v>
      </c>
      <c r="P121" s="16">
        <f t="shared" si="38"/>
        <v>138.04098360655738</v>
      </c>
      <c r="Q121" s="23">
        <f t="shared" si="39"/>
        <v>-10.802120926222816</v>
      </c>
      <c r="R121" s="12">
        <v>168837</v>
      </c>
      <c r="S121" s="12">
        <v>-20423</v>
      </c>
      <c r="T121" s="12">
        <v>38234</v>
      </c>
      <c r="U121" s="13">
        <v>186648</v>
      </c>
      <c r="V121" s="14">
        <v>134665</v>
      </c>
      <c r="W121" s="28">
        <f t="shared" si="40"/>
        <v>51983</v>
      </c>
      <c r="X121" s="23">
        <f t="shared" si="41"/>
        <v>38.601715367764456</v>
      </c>
      <c r="Y121" s="13">
        <v>246489</v>
      </c>
      <c r="Z121" s="14">
        <v>202029</v>
      </c>
      <c r="AA121" s="28">
        <f t="shared" si="42"/>
        <v>44460</v>
      </c>
      <c r="AB121" s="23">
        <f t="shared" si="43"/>
        <v>22.00674160640304</v>
      </c>
    </row>
    <row r="122" spans="1:28" ht="14.25" x14ac:dyDescent="0.2">
      <c r="A122" s="9" t="s">
        <v>208</v>
      </c>
      <c r="B122" s="9" t="s">
        <v>324</v>
      </c>
      <c r="C122" s="9" t="s">
        <v>18</v>
      </c>
      <c r="D122" s="9" t="s">
        <v>325</v>
      </c>
      <c r="E122" s="10">
        <v>783</v>
      </c>
      <c r="F122" s="11">
        <v>791</v>
      </c>
      <c r="G122" s="28">
        <f t="shared" si="34"/>
        <v>-8</v>
      </c>
      <c r="H122" s="23">
        <f t="shared" si="35"/>
        <v>-1.0113780025284449</v>
      </c>
      <c r="I122" s="12">
        <v>62456</v>
      </c>
      <c r="J122" s="12">
        <v>132330</v>
      </c>
      <c r="K122" s="13">
        <v>194786</v>
      </c>
      <c r="L122" s="14">
        <v>208074</v>
      </c>
      <c r="M122" s="28">
        <f t="shared" si="36"/>
        <v>-13288</v>
      </c>
      <c r="N122" s="23">
        <f t="shared" si="44"/>
        <v>-6.3861895287253576</v>
      </c>
      <c r="O122" s="15">
        <f t="shared" si="37"/>
        <v>248.76883780332057</v>
      </c>
      <c r="P122" s="16">
        <f t="shared" si="38"/>
        <v>263.0518331226296</v>
      </c>
      <c r="Q122" s="23">
        <f t="shared" si="39"/>
        <v>-5.4297265864901183</v>
      </c>
      <c r="R122" s="12">
        <v>359145</v>
      </c>
      <c r="S122" s="12">
        <v>-30260</v>
      </c>
      <c r="T122" s="12">
        <v>122903</v>
      </c>
      <c r="U122" s="13">
        <v>451788</v>
      </c>
      <c r="V122" s="14">
        <v>319805</v>
      </c>
      <c r="W122" s="28">
        <f t="shared" si="40"/>
        <v>131983</v>
      </c>
      <c r="X122" s="23">
        <f t="shared" si="41"/>
        <v>41.269836306499272</v>
      </c>
      <c r="Y122" s="13">
        <v>646574</v>
      </c>
      <c r="Z122" s="14">
        <v>523815</v>
      </c>
      <c r="AA122" s="28">
        <f t="shared" si="42"/>
        <v>122759</v>
      </c>
      <c r="AB122" s="23">
        <f t="shared" si="43"/>
        <v>23.435564082739134</v>
      </c>
    </row>
    <row r="123" spans="1:28" ht="14.25" x14ac:dyDescent="0.2">
      <c r="A123" s="9" t="s">
        <v>208</v>
      </c>
      <c r="B123" s="9" t="s">
        <v>222</v>
      </c>
      <c r="C123" s="9" t="s">
        <v>18</v>
      </c>
      <c r="D123" s="9" t="s">
        <v>327</v>
      </c>
      <c r="E123" s="10">
        <v>695</v>
      </c>
      <c r="F123" s="11">
        <v>684</v>
      </c>
      <c r="G123" s="28">
        <f t="shared" si="34"/>
        <v>11</v>
      </c>
      <c r="H123" s="23">
        <f t="shared" si="35"/>
        <v>1.6081871345029239</v>
      </c>
      <c r="I123" s="12">
        <v>58189</v>
      </c>
      <c r="J123" s="12">
        <v>76450</v>
      </c>
      <c r="K123" s="13">
        <v>134639</v>
      </c>
      <c r="L123" s="14">
        <v>144486</v>
      </c>
      <c r="M123" s="28">
        <f t="shared" si="36"/>
        <v>-9847</v>
      </c>
      <c r="N123" s="23">
        <f t="shared" si="44"/>
        <v>-6.815193167504118</v>
      </c>
      <c r="O123" s="15">
        <f t="shared" si="37"/>
        <v>193.72517985611512</v>
      </c>
      <c r="P123" s="16">
        <f t="shared" si="38"/>
        <v>211.23684210526315</v>
      </c>
      <c r="Q123" s="23">
        <f t="shared" si="39"/>
        <v>-8.2900606137738286</v>
      </c>
      <c r="R123" s="12">
        <v>248995</v>
      </c>
      <c r="S123" s="12">
        <v>-35473</v>
      </c>
      <c r="T123" s="12">
        <v>58273</v>
      </c>
      <c r="U123" s="13">
        <v>271795</v>
      </c>
      <c r="V123" s="14">
        <v>149877</v>
      </c>
      <c r="W123" s="28">
        <f t="shared" si="40"/>
        <v>121918</v>
      </c>
      <c r="X123" s="23">
        <f t="shared" si="41"/>
        <v>81.345369869960038</v>
      </c>
      <c r="Y123" s="13">
        <v>406434</v>
      </c>
      <c r="Z123" s="14">
        <v>294363</v>
      </c>
      <c r="AA123" s="28">
        <f t="shared" si="42"/>
        <v>112071</v>
      </c>
      <c r="AB123" s="23">
        <f t="shared" si="43"/>
        <v>38.072380020586827</v>
      </c>
    </row>
    <row r="124" spans="1:28" ht="14.25" x14ac:dyDescent="0.2">
      <c r="A124" s="9" t="s">
        <v>208</v>
      </c>
      <c r="B124" s="9" t="s">
        <v>329</v>
      </c>
      <c r="C124" s="9" t="s">
        <v>18</v>
      </c>
      <c r="D124" s="9" t="s">
        <v>330</v>
      </c>
      <c r="E124" s="10">
        <v>487</v>
      </c>
      <c r="F124" s="11">
        <v>476</v>
      </c>
      <c r="G124" s="28">
        <f t="shared" si="34"/>
        <v>11</v>
      </c>
      <c r="H124" s="23">
        <f t="shared" si="35"/>
        <v>2.3109243697478989</v>
      </c>
      <c r="I124" s="12">
        <v>45332</v>
      </c>
      <c r="J124" s="12">
        <v>194790</v>
      </c>
      <c r="K124" s="13">
        <v>240122</v>
      </c>
      <c r="L124" s="14">
        <v>237944</v>
      </c>
      <c r="M124" s="28">
        <f t="shared" si="36"/>
        <v>2178</v>
      </c>
      <c r="N124" s="23">
        <f t="shared" si="44"/>
        <v>0.91534142487307935</v>
      </c>
      <c r="O124" s="15">
        <f t="shared" si="37"/>
        <v>493.06365503080082</v>
      </c>
      <c r="P124" s="16">
        <f t="shared" si="38"/>
        <v>499.88235294117646</v>
      </c>
      <c r="Q124" s="23">
        <f t="shared" si="39"/>
        <v>-1.3640605374957167</v>
      </c>
      <c r="R124" s="12">
        <v>470490</v>
      </c>
      <c r="S124" s="12">
        <v>-37457</v>
      </c>
      <c r="T124" s="12">
        <v>82549</v>
      </c>
      <c r="U124" s="13">
        <v>515583</v>
      </c>
      <c r="V124" s="14">
        <v>338594</v>
      </c>
      <c r="W124" s="28">
        <f t="shared" si="40"/>
        <v>176989</v>
      </c>
      <c r="X124" s="23">
        <f t="shared" si="41"/>
        <v>52.271747284358256</v>
      </c>
      <c r="Y124" s="13">
        <v>755705</v>
      </c>
      <c r="Z124" s="14">
        <v>576538</v>
      </c>
      <c r="AA124" s="28">
        <f t="shared" si="42"/>
        <v>179167</v>
      </c>
      <c r="AB124" s="23">
        <f t="shared" si="43"/>
        <v>31.076355764927897</v>
      </c>
    </row>
    <row r="125" spans="1:28" ht="14.25" x14ac:dyDescent="0.2">
      <c r="A125" s="9" t="s">
        <v>208</v>
      </c>
      <c r="B125" s="9" t="s">
        <v>239</v>
      </c>
      <c r="C125" s="9" t="s">
        <v>147</v>
      </c>
      <c r="D125" s="9" t="s">
        <v>332</v>
      </c>
      <c r="E125" s="10">
        <v>117</v>
      </c>
      <c r="F125" s="11">
        <v>108</v>
      </c>
      <c r="G125" s="28">
        <f t="shared" si="34"/>
        <v>9</v>
      </c>
      <c r="H125" s="23">
        <f t="shared" si="35"/>
        <v>8.3333333333333339</v>
      </c>
      <c r="I125" s="12">
        <v>12839</v>
      </c>
      <c r="J125" s="12">
        <v>50820</v>
      </c>
      <c r="K125" s="13">
        <v>63659</v>
      </c>
      <c r="L125" s="14">
        <v>61655</v>
      </c>
      <c r="M125" s="28">
        <f t="shared" si="36"/>
        <v>2004</v>
      </c>
      <c r="N125" s="23">
        <f t="shared" si="44"/>
        <v>3.2503446598005028</v>
      </c>
      <c r="O125" s="15">
        <f t="shared" si="37"/>
        <v>544.09401709401709</v>
      </c>
      <c r="P125" s="16">
        <f t="shared" si="38"/>
        <v>570.87962962962968</v>
      </c>
      <c r="Q125" s="23">
        <f t="shared" si="39"/>
        <v>-4.6919895447995446</v>
      </c>
      <c r="R125" s="12">
        <v>93344</v>
      </c>
      <c r="S125" s="12">
        <v>-7212</v>
      </c>
      <c r="T125" s="12">
        <v>34393</v>
      </c>
      <c r="U125" s="13">
        <v>120525</v>
      </c>
      <c r="V125" s="14">
        <v>105032</v>
      </c>
      <c r="W125" s="28">
        <f t="shared" si="40"/>
        <v>15493</v>
      </c>
      <c r="X125" s="23">
        <f t="shared" si="41"/>
        <v>14.750742630817275</v>
      </c>
      <c r="Y125" s="13">
        <v>184184</v>
      </c>
      <c r="Z125" s="14">
        <v>166687</v>
      </c>
      <c r="AA125" s="28">
        <f t="shared" si="42"/>
        <v>17497</v>
      </c>
      <c r="AB125" s="23">
        <f t="shared" si="43"/>
        <v>10.496919375836148</v>
      </c>
    </row>
    <row r="126" spans="1:28" ht="14.25" x14ac:dyDescent="0.2">
      <c r="A126" s="9" t="s">
        <v>208</v>
      </c>
      <c r="B126" s="9" t="s">
        <v>282</v>
      </c>
      <c r="C126" s="9" t="s">
        <v>147</v>
      </c>
      <c r="D126" s="9" t="s">
        <v>334</v>
      </c>
      <c r="E126" s="10">
        <v>140</v>
      </c>
      <c r="F126" s="11">
        <v>154</v>
      </c>
      <c r="G126" s="28">
        <f t="shared" si="34"/>
        <v>-14</v>
      </c>
      <c r="H126" s="23">
        <f t="shared" si="35"/>
        <v>-9.0909090909090917</v>
      </c>
      <c r="I126" s="12">
        <v>15218</v>
      </c>
      <c r="J126" s="12">
        <v>62060</v>
      </c>
      <c r="K126" s="13">
        <v>77278</v>
      </c>
      <c r="L126" s="14">
        <v>85903</v>
      </c>
      <c r="M126" s="28">
        <f t="shared" si="36"/>
        <v>-8625</v>
      </c>
      <c r="N126" s="23">
        <f t="shared" si="44"/>
        <v>-10.040394398333003</v>
      </c>
      <c r="O126" s="15">
        <f t="shared" si="37"/>
        <v>551.98571428571427</v>
      </c>
      <c r="P126" s="16">
        <f t="shared" si="38"/>
        <v>557.81168831168827</v>
      </c>
      <c r="Q126" s="23">
        <f t="shared" si="39"/>
        <v>-1.0444338381663003</v>
      </c>
      <c r="R126" s="12">
        <v>146971</v>
      </c>
      <c r="S126" s="12">
        <v>-12603</v>
      </c>
      <c r="T126" s="12">
        <v>45171</v>
      </c>
      <c r="U126" s="13">
        <v>179539</v>
      </c>
      <c r="V126" s="14">
        <v>114661</v>
      </c>
      <c r="W126" s="28">
        <f t="shared" si="40"/>
        <v>64878</v>
      </c>
      <c r="X126" s="23">
        <f t="shared" si="41"/>
        <v>56.582447388388381</v>
      </c>
      <c r="Y126" s="13">
        <v>256817</v>
      </c>
      <c r="Z126" s="14">
        <v>200564</v>
      </c>
      <c r="AA126" s="28">
        <f t="shared" si="42"/>
        <v>56253</v>
      </c>
      <c r="AB126" s="23">
        <f t="shared" si="43"/>
        <v>28.047406314193974</v>
      </c>
    </row>
    <row r="127" spans="1:28" ht="14.25" x14ac:dyDescent="0.2">
      <c r="A127" s="9" t="s">
        <v>208</v>
      </c>
      <c r="B127" s="9" t="s">
        <v>209</v>
      </c>
      <c r="C127" s="9" t="s">
        <v>336</v>
      </c>
      <c r="D127" s="9" t="s">
        <v>337</v>
      </c>
      <c r="E127" s="10">
        <v>51</v>
      </c>
      <c r="F127" s="11">
        <v>53</v>
      </c>
      <c r="G127" s="28">
        <f t="shared" si="34"/>
        <v>-2</v>
      </c>
      <c r="H127" s="23">
        <f t="shared" si="35"/>
        <v>-3.7735849056603774</v>
      </c>
      <c r="I127" s="12">
        <v>5748</v>
      </c>
      <c r="J127" s="12">
        <v>32130</v>
      </c>
      <c r="K127" s="13">
        <v>37878</v>
      </c>
      <c r="L127" s="14">
        <v>40154</v>
      </c>
      <c r="M127" s="28">
        <f t="shared" si="36"/>
        <v>-2276</v>
      </c>
      <c r="N127" s="23">
        <f t="shared" si="44"/>
        <v>-5.6681775165612391</v>
      </c>
      <c r="O127" s="15">
        <f t="shared" si="37"/>
        <v>742.70588235294122</v>
      </c>
      <c r="P127" s="16">
        <f t="shared" si="38"/>
        <v>757.62264150943395</v>
      </c>
      <c r="Q127" s="23">
        <f t="shared" si="39"/>
        <v>-1.9688903603479473</v>
      </c>
      <c r="R127" s="12">
        <v>135650</v>
      </c>
      <c r="S127" s="12">
        <v>-7885</v>
      </c>
      <c r="T127" s="12">
        <v>33140</v>
      </c>
      <c r="U127" s="13">
        <v>160904</v>
      </c>
      <c r="V127" s="14">
        <v>101954</v>
      </c>
      <c r="W127" s="28">
        <f t="shared" si="40"/>
        <v>58950</v>
      </c>
      <c r="X127" s="23">
        <f t="shared" si="41"/>
        <v>57.820193420562212</v>
      </c>
      <c r="Y127" s="13">
        <v>198782</v>
      </c>
      <c r="Z127" s="14">
        <v>152995</v>
      </c>
      <c r="AA127" s="28">
        <f t="shared" si="42"/>
        <v>45787</v>
      </c>
      <c r="AB127" s="23">
        <f t="shared" si="43"/>
        <v>29.927121801366059</v>
      </c>
    </row>
    <row r="128" spans="1:28" ht="14.25" x14ac:dyDescent="0.2">
      <c r="A128" s="9" t="s">
        <v>208</v>
      </c>
      <c r="B128" s="9" t="s">
        <v>239</v>
      </c>
      <c r="C128" s="9" t="s">
        <v>18</v>
      </c>
      <c r="D128" s="9" t="s">
        <v>339</v>
      </c>
      <c r="E128" s="10">
        <v>1338</v>
      </c>
      <c r="F128" s="11">
        <v>1321</v>
      </c>
      <c r="G128" s="28">
        <f t="shared" si="34"/>
        <v>17</v>
      </c>
      <c r="H128" s="23">
        <f t="shared" si="35"/>
        <v>1.2869038607115821</v>
      </c>
      <c r="I128" s="12">
        <v>73309</v>
      </c>
      <c r="J128" s="12">
        <v>195480</v>
      </c>
      <c r="K128" s="13">
        <v>268789</v>
      </c>
      <c r="L128" s="14">
        <v>296763</v>
      </c>
      <c r="M128" s="28">
        <f t="shared" si="36"/>
        <v>-27974</v>
      </c>
      <c r="N128" s="23">
        <f t="shared" si="44"/>
        <v>-9.4263772774907917</v>
      </c>
      <c r="O128" s="15">
        <f t="shared" si="37"/>
        <v>200.88863976083707</v>
      </c>
      <c r="P128" s="16">
        <f t="shared" si="38"/>
        <v>224.65026495079485</v>
      </c>
      <c r="Q128" s="23">
        <f t="shared" si="39"/>
        <v>-10.577163216416546</v>
      </c>
      <c r="R128" s="12">
        <v>650146</v>
      </c>
      <c r="S128" s="12">
        <v>-45540</v>
      </c>
      <c r="T128" s="12">
        <v>248427</v>
      </c>
      <c r="U128" s="13">
        <v>853033</v>
      </c>
      <c r="V128" s="14">
        <v>643663</v>
      </c>
      <c r="W128" s="28">
        <f t="shared" si="40"/>
        <v>209370</v>
      </c>
      <c r="X128" s="23">
        <f t="shared" si="41"/>
        <v>32.527891148007576</v>
      </c>
      <c r="Y128" s="13">
        <v>1121822</v>
      </c>
      <c r="Z128" s="14">
        <v>957918</v>
      </c>
      <c r="AA128" s="28">
        <f t="shared" si="42"/>
        <v>163904</v>
      </c>
      <c r="AB128" s="23">
        <f t="shared" si="43"/>
        <v>17.110441603561057</v>
      </c>
    </row>
    <row r="129" spans="1:28" ht="14.25" x14ac:dyDescent="0.2">
      <c r="A129" s="9" t="s">
        <v>156</v>
      </c>
      <c r="B129" s="9" t="s">
        <v>341</v>
      </c>
      <c r="C129" s="9" t="s">
        <v>22</v>
      </c>
      <c r="D129" s="9" t="s">
        <v>342</v>
      </c>
      <c r="E129" s="10">
        <v>0</v>
      </c>
      <c r="F129" s="11">
        <v>400</v>
      </c>
      <c r="G129" s="28">
        <f t="shared" si="34"/>
        <v>-400</v>
      </c>
      <c r="H129" s="23">
        <f t="shared" si="35"/>
        <v>-100</v>
      </c>
      <c r="I129" s="12">
        <v>0</v>
      </c>
      <c r="J129" s="12">
        <v>0</v>
      </c>
      <c r="K129" s="13">
        <v>0</v>
      </c>
      <c r="L129" s="14">
        <v>18933</v>
      </c>
      <c r="M129" s="28">
        <f t="shared" si="36"/>
        <v>-18933</v>
      </c>
      <c r="N129" s="23">
        <f t="shared" si="44"/>
        <v>-100</v>
      </c>
      <c r="O129" s="15">
        <v>0</v>
      </c>
      <c r="P129" s="16">
        <f t="shared" ref="P129:P144" si="45">L129/F129</f>
        <v>47.332500000000003</v>
      </c>
      <c r="Q129" s="23">
        <f t="shared" si="39"/>
        <v>-100</v>
      </c>
      <c r="R129" s="12">
        <v>137738</v>
      </c>
      <c r="S129" s="12">
        <v>0</v>
      </c>
      <c r="T129" s="12">
        <v>39994</v>
      </c>
      <c r="U129" s="13">
        <v>177732</v>
      </c>
      <c r="V129" s="14">
        <v>73635</v>
      </c>
      <c r="W129" s="28">
        <f t="shared" si="40"/>
        <v>104097</v>
      </c>
      <c r="X129" s="23">
        <f t="shared" si="41"/>
        <v>141.36891423915259</v>
      </c>
      <c r="Y129" s="13">
        <v>177732</v>
      </c>
      <c r="Z129" s="14">
        <v>92568</v>
      </c>
      <c r="AA129" s="28">
        <f t="shared" si="42"/>
        <v>85164</v>
      </c>
      <c r="AB129" s="23">
        <f t="shared" si="43"/>
        <v>92.001555613170865</v>
      </c>
    </row>
    <row r="130" spans="1:28" ht="14.25" x14ac:dyDescent="0.2">
      <c r="A130" s="9" t="s">
        <v>12</v>
      </c>
      <c r="B130" s="9" t="s">
        <v>345</v>
      </c>
      <c r="C130" s="9" t="s">
        <v>346</v>
      </c>
      <c r="D130" s="9" t="s">
        <v>347</v>
      </c>
      <c r="E130" s="10">
        <v>406</v>
      </c>
      <c r="F130" s="11">
        <v>373</v>
      </c>
      <c r="G130" s="28">
        <f t="shared" ref="G130:G161" si="46">E130-F130</f>
        <v>33</v>
      </c>
      <c r="H130" s="23">
        <f t="shared" ref="H130:H144" si="47">(E130-F130)*100/F130</f>
        <v>8.8471849865951739</v>
      </c>
      <c r="I130" s="12">
        <v>39272</v>
      </c>
      <c r="J130" s="12">
        <v>128190</v>
      </c>
      <c r="K130" s="13">
        <v>167462</v>
      </c>
      <c r="L130" s="14">
        <v>140339</v>
      </c>
      <c r="M130" s="28">
        <f t="shared" ref="M130:M161" si="48">K130-L130</f>
        <v>27123</v>
      </c>
      <c r="N130" s="23">
        <f t="shared" si="44"/>
        <v>19.326773028167509</v>
      </c>
      <c r="O130" s="15">
        <f t="shared" ref="O130:O144" si="49">K130/E130</f>
        <v>412.46798029556652</v>
      </c>
      <c r="P130" s="16">
        <f t="shared" si="45"/>
        <v>376.24396782841825</v>
      </c>
      <c r="Q130" s="23">
        <f t="shared" ref="Q130:Q161" si="50">(O130-P130)*100/P130</f>
        <v>9.6277988657795071</v>
      </c>
      <c r="R130" s="12">
        <v>307832</v>
      </c>
      <c r="S130" s="12">
        <v>-64778</v>
      </c>
      <c r="T130" s="12">
        <v>99878</v>
      </c>
      <c r="U130" s="13">
        <v>342932</v>
      </c>
      <c r="V130" s="14">
        <v>251050</v>
      </c>
      <c r="W130" s="28">
        <f t="shared" ref="W130:W161" si="51">U130-V130</f>
        <v>91882</v>
      </c>
      <c r="X130" s="23">
        <f t="shared" ref="X130:X144" si="52">(U130-V130)*100/V130</f>
        <v>36.599083847839076</v>
      </c>
      <c r="Y130" s="13">
        <v>510394</v>
      </c>
      <c r="Z130" s="14">
        <v>391389</v>
      </c>
      <c r="AA130" s="28">
        <f t="shared" ref="AA130:AA161" si="53">Y130-Z130</f>
        <v>119005</v>
      </c>
      <c r="AB130" s="23">
        <f t="shared" ref="AB130:AB144" si="54">(Y130-Z130)*100/Z130</f>
        <v>30.405811098421264</v>
      </c>
    </row>
    <row r="131" spans="1:28" ht="14.25" x14ac:dyDescent="0.2">
      <c r="A131" s="9" t="s">
        <v>12</v>
      </c>
      <c r="B131" s="9" t="s">
        <v>72</v>
      </c>
      <c r="C131" s="9" t="s">
        <v>349</v>
      </c>
      <c r="D131" s="9" t="s">
        <v>400</v>
      </c>
      <c r="E131" s="10">
        <v>212</v>
      </c>
      <c r="F131" s="11">
        <v>239</v>
      </c>
      <c r="G131" s="28">
        <f t="shared" si="46"/>
        <v>-27</v>
      </c>
      <c r="H131" s="23">
        <f t="shared" si="47"/>
        <v>-11.297071129707113</v>
      </c>
      <c r="I131" s="12">
        <v>22358</v>
      </c>
      <c r="J131" s="12">
        <v>82350</v>
      </c>
      <c r="K131" s="13">
        <v>104708</v>
      </c>
      <c r="L131" s="14">
        <v>99260</v>
      </c>
      <c r="M131" s="28">
        <f t="shared" si="48"/>
        <v>5448</v>
      </c>
      <c r="N131" s="23">
        <f t="shared" si="44"/>
        <v>5.4886157565988309</v>
      </c>
      <c r="O131" s="15">
        <f t="shared" si="49"/>
        <v>493.90566037735852</v>
      </c>
      <c r="P131" s="16">
        <f t="shared" si="45"/>
        <v>415.31380753138075</v>
      </c>
      <c r="Q131" s="23">
        <f t="shared" si="50"/>
        <v>18.923486631260012</v>
      </c>
      <c r="R131" s="12">
        <v>145569</v>
      </c>
      <c r="S131" s="12">
        <v>-28199</v>
      </c>
      <c r="T131" s="12">
        <v>58040</v>
      </c>
      <c r="U131" s="13">
        <v>175410</v>
      </c>
      <c r="V131" s="14">
        <v>120610</v>
      </c>
      <c r="W131" s="28">
        <f t="shared" si="51"/>
        <v>54800</v>
      </c>
      <c r="X131" s="23">
        <f t="shared" si="52"/>
        <v>45.435701848934585</v>
      </c>
      <c r="Y131" s="13">
        <v>280118</v>
      </c>
      <c r="Z131" s="14">
        <v>215822</v>
      </c>
      <c r="AA131" s="28">
        <f t="shared" si="53"/>
        <v>64296</v>
      </c>
      <c r="AB131" s="23">
        <f t="shared" si="54"/>
        <v>29.791216836096414</v>
      </c>
    </row>
    <row r="132" spans="1:28" ht="14.25" x14ac:dyDescent="0.2">
      <c r="A132" s="9" t="s">
        <v>77</v>
      </c>
      <c r="B132" s="9" t="s">
        <v>89</v>
      </c>
      <c r="C132" s="9" t="s">
        <v>346</v>
      </c>
      <c r="D132" s="9" t="s">
        <v>352</v>
      </c>
      <c r="E132" s="10">
        <v>340</v>
      </c>
      <c r="F132" s="11">
        <v>348</v>
      </c>
      <c r="G132" s="28">
        <f t="shared" si="46"/>
        <v>-8</v>
      </c>
      <c r="H132" s="23">
        <f t="shared" si="47"/>
        <v>-2.2988505747126435</v>
      </c>
      <c r="I132" s="12">
        <v>33898</v>
      </c>
      <c r="J132" s="12">
        <v>103840</v>
      </c>
      <c r="K132" s="13">
        <v>137738</v>
      </c>
      <c r="L132" s="14">
        <v>123420</v>
      </c>
      <c r="M132" s="28">
        <f t="shared" si="48"/>
        <v>14318</v>
      </c>
      <c r="N132" s="23">
        <f t="shared" si="44"/>
        <v>11.601037109058499</v>
      </c>
      <c r="O132" s="15">
        <f t="shared" si="49"/>
        <v>405.11176470588236</v>
      </c>
      <c r="P132" s="16">
        <f t="shared" si="45"/>
        <v>354.65517241379308</v>
      </c>
      <c r="Q132" s="23">
        <f t="shared" si="50"/>
        <v>14.226943864565769</v>
      </c>
      <c r="R132" s="12">
        <v>245410</v>
      </c>
      <c r="S132" s="12">
        <v>-65917</v>
      </c>
      <c r="T132" s="12">
        <v>77770</v>
      </c>
      <c r="U132" s="13">
        <v>257263</v>
      </c>
      <c r="V132" s="14">
        <v>197743</v>
      </c>
      <c r="W132" s="28">
        <f t="shared" si="51"/>
        <v>59520</v>
      </c>
      <c r="X132" s="23">
        <f t="shared" si="52"/>
        <v>30.099674830461762</v>
      </c>
      <c r="Y132" s="13">
        <v>395001</v>
      </c>
      <c r="Z132" s="14">
        <v>329352</v>
      </c>
      <c r="AA132" s="28">
        <f t="shared" si="53"/>
        <v>65649</v>
      </c>
      <c r="AB132" s="23">
        <f t="shared" si="54"/>
        <v>19.932777089557678</v>
      </c>
    </row>
    <row r="133" spans="1:28" ht="14.25" x14ac:dyDescent="0.2">
      <c r="A133" s="9" t="s">
        <v>77</v>
      </c>
      <c r="B133" s="9" t="s">
        <v>106</v>
      </c>
      <c r="C133" s="9" t="s">
        <v>349</v>
      </c>
      <c r="D133" s="9" t="s">
        <v>401</v>
      </c>
      <c r="E133" s="10">
        <v>207</v>
      </c>
      <c r="F133" s="11">
        <v>212</v>
      </c>
      <c r="G133" s="28">
        <f t="shared" si="46"/>
        <v>-5</v>
      </c>
      <c r="H133" s="23">
        <f t="shared" si="47"/>
        <v>-2.358490566037736</v>
      </c>
      <c r="I133" s="12">
        <v>21877</v>
      </c>
      <c r="J133" s="12">
        <v>107362</v>
      </c>
      <c r="K133" s="13">
        <v>129239</v>
      </c>
      <c r="L133" s="14">
        <v>107668</v>
      </c>
      <c r="M133" s="28">
        <f t="shared" si="48"/>
        <v>21571</v>
      </c>
      <c r="N133" s="23">
        <f t="shared" si="44"/>
        <v>20.034736411932979</v>
      </c>
      <c r="O133" s="15">
        <f t="shared" si="49"/>
        <v>624.34299516908209</v>
      </c>
      <c r="P133" s="16">
        <f t="shared" si="45"/>
        <v>507.8679245283019</v>
      </c>
      <c r="Q133" s="23">
        <f t="shared" si="50"/>
        <v>22.934126180337149</v>
      </c>
      <c r="R133" s="12">
        <v>157598</v>
      </c>
      <c r="S133" s="12">
        <v>-31172</v>
      </c>
      <c r="T133" s="12">
        <v>50812</v>
      </c>
      <c r="U133" s="13">
        <v>177238</v>
      </c>
      <c r="V133" s="14">
        <v>125321</v>
      </c>
      <c r="W133" s="28">
        <f t="shared" si="51"/>
        <v>51917</v>
      </c>
      <c r="X133" s="23">
        <f t="shared" si="52"/>
        <v>41.427214912105711</v>
      </c>
      <c r="Y133" s="13">
        <v>306477</v>
      </c>
      <c r="Z133" s="14">
        <v>238084</v>
      </c>
      <c r="AA133" s="28">
        <f t="shared" si="53"/>
        <v>68393</v>
      </c>
      <c r="AB133" s="23">
        <f t="shared" si="54"/>
        <v>28.726415886829859</v>
      </c>
    </row>
    <row r="134" spans="1:28" ht="14.25" x14ac:dyDescent="0.2">
      <c r="A134" s="9" t="s">
        <v>77</v>
      </c>
      <c r="B134" s="9" t="s">
        <v>356</v>
      </c>
      <c r="C134" s="9" t="s">
        <v>346</v>
      </c>
      <c r="D134" s="9" t="s">
        <v>357</v>
      </c>
      <c r="E134" s="10">
        <v>277</v>
      </c>
      <c r="F134" s="11">
        <v>280</v>
      </c>
      <c r="G134" s="28">
        <f t="shared" si="46"/>
        <v>-3</v>
      </c>
      <c r="H134" s="23">
        <f t="shared" si="47"/>
        <v>-1.0714285714285714</v>
      </c>
      <c r="I134" s="12">
        <v>28402</v>
      </c>
      <c r="J134" s="12">
        <v>129432</v>
      </c>
      <c r="K134" s="13">
        <v>157834</v>
      </c>
      <c r="L134" s="14">
        <v>131102</v>
      </c>
      <c r="M134" s="28">
        <f t="shared" si="48"/>
        <v>26732</v>
      </c>
      <c r="N134" s="23">
        <f t="shared" si="44"/>
        <v>20.390230507543745</v>
      </c>
      <c r="O134" s="15">
        <f t="shared" si="49"/>
        <v>569.79783393501805</v>
      </c>
      <c r="P134" s="16">
        <f t="shared" si="45"/>
        <v>468.22142857142859</v>
      </c>
      <c r="Q134" s="23">
        <f t="shared" si="50"/>
        <v>21.694095819899808</v>
      </c>
      <c r="R134" s="12">
        <v>204910</v>
      </c>
      <c r="S134" s="12">
        <v>-33050</v>
      </c>
      <c r="T134" s="12">
        <v>100642</v>
      </c>
      <c r="U134" s="13">
        <v>272502</v>
      </c>
      <c r="V134" s="14">
        <v>180680</v>
      </c>
      <c r="W134" s="28">
        <f t="shared" si="51"/>
        <v>91822</v>
      </c>
      <c r="X134" s="23">
        <f t="shared" si="52"/>
        <v>50.820234669028117</v>
      </c>
      <c r="Y134" s="13">
        <v>430336</v>
      </c>
      <c r="Z134" s="14">
        <v>302952</v>
      </c>
      <c r="AA134" s="28">
        <f t="shared" si="53"/>
        <v>127384</v>
      </c>
      <c r="AB134" s="23">
        <f t="shared" si="54"/>
        <v>42.047585095988801</v>
      </c>
    </row>
    <row r="135" spans="1:28" ht="14.25" x14ac:dyDescent="0.2">
      <c r="A135" s="9" t="s">
        <v>119</v>
      </c>
      <c r="B135" s="9" t="s">
        <v>120</v>
      </c>
      <c r="C135" s="9" t="s">
        <v>349</v>
      </c>
      <c r="D135" s="9" t="s">
        <v>120</v>
      </c>
      <c r="E135" s="10">
        <v>122</v>
      </c>
      <c r="F135" s="11">
        <v>109</v>
      </c>
      <c r="G135" s="28">
        <f t="shared" si="46"/>
        <v>13</v>
      </c>
      <c r="H135" s="23">
        <f t="shared" si="47"/>
        <v>11.926605504587156</v>
      </c>
      <c r="I135" s="12">
        <v>13360</v>
      </c>
      <c r="J135" s="12">
        <v>15860</v>
      </c>
      <c r="K135" s="13">
        <v>29220</v>
      </c>
      <c r="L135" s="14">
        <v>27805</v>
      </c>
      <c r="M135" s="28">
        <f t="shared" si="48"/>
        <v>1415</v>
      </c>
      <c r="N135" s="23">
        <f t="shared" si="44"/>
        <v>5.089012767487862</v>
      </c>
      <c r="O135" s="15">
        <f t="shared" si="49"/>
        <v>239.50819672131146</v>
      </c>
      <c r="P135" s="16">
        <f t="shared" si="45"/>
        <v>255.09174311926606</v>
      </c>
      <c r="Q135" s="23">
        <f t="shared" si="50"/>
        <v>-6.1089967897034727</v>
      </c>
      <c r="R135" s="12">
        <v>70080</v>
      </c>
      <c r="S135" s="12">
        <v>-7363</v>
      </c>
      <c r="T135" s="12">
        <v>20139</v>
      </c>
      <c r="U135" s="13">
        <v>82855</v>
      </c>
      <c r="V135" s="14">
        <v>54973</v>
      </c>
      <c r="W135" s="28">
        <f t="shared" si="51"/>
        <v>27882</v>
      </c>
      <c r="X135" s="23">
        <f t="shared" si="52"/>
        <v>50.71944409073545</v>
      </c>
      <c r="Y135" s="13">
        <v>112075</v>
      </c>
      <c r="Z135" s="14">
        <v>82778</v>
      </c>
      <c r="AA135" s="28">
        <f t="shared" si="53"/>
        <v>29297</v>
      </c>
      <c r="AB135" s="23">
        <f t="shared" si="54"/>
        <v>35.392253980526228</v>
      </c>
    </row>
    <row r="136" spans="1:28" ht="14.25" x14ac:dyDescent="0.2">
      <c r="A136" s="9" t="s">
        <v>119</v>
      </c>
      <c r="B136" s="9" t="s">
        <v>360</v>
      </c>
      <c r="C136" s="9" t="s">
        <v>346</v>
      </c>
      <c r="D136" s="9" t="s">
        <v>361</v>
      </c>
      <c r="E136" s="10">
        <v>458</v>
      </c>
      <c r="F136" s="11">
        <v>437</v>
      </c>
      <c r="G136" s="28">
        <f t="shared" si="46"/>
        <v>21</v>
      </c>
      <c r="H136" s="23">
        <f t="shared" si="47"/>
        <v>4.805491990846682</v>
      </c>
      <c r="I136" s="12">
        <v>43231</v>
      </c>
      <c r="J136" s="12">
        <v>91300</v>
      </c>
      <c r="K136" s="13">
        <v>134531</v>
      </c>
      <c r="L136" s="14">
        <v>141616</v>
      </c>
      <c r="M136" s="28">
        <f t="shared" si="48"/>
        <v>-7085</v>
      </c>
      <c r="N136" s="23">
        <f t="shared" si="44"/>
        <v>-5.0029657665800471</v>
      </c>
      <c r="O136" s="15">
        <f t="shared" si="49"/>
        <v>293.73580786026201</v>
      </c>
      <c r="P136" s="16">
        <f t="shared" si="45"/>
        <v>324.06407322654462</v>
      </c>
      <c r="Q136" s="23">
        <f t="shared" si="50"/>
        <v>-9.3587249781560704</v>
      </c>
      <c r="R136" s="12">
        <v>225572</v>
      </c>
      <c r="S136" s="12">
        <v>-57525</v>
      </c>
      <c r="T136" s="12">
        <v>73943</v>
      </c>
      <c r="U136" s="13">
        <v>241990</v>
      </c>
      <c r="V136" s="14">
        <v>174843</v>
      </c>
      <c r="W136" s="28">
        <f t="shared" si="51"/>
        <v>67147</v>
      </c>
      <c r="X136" s="23">
        <f t="shared" si="52"/>
        <v>38.404168310999012</v>
      </c>
      <c r="Y136" s="13">
        <v>376521</v>
      </c>
      <c r="Z136" s="14">
        <v>314233</v>
      </c>
      <c r="AA136" s="28">
        <f t="shared" si="53"/>
        <v>62288</v>
      </c>
      <c r="AB136" s="23">
        <f t="shared" si="54"/>
        <v>19.822233820127103</v>
      </c>
    </row>
    <row r="137" spans="1:28" ht="14.25" x14ac:dyDescent="0.2">
      <c r="A137" s="9" t="s">
        <v>156</v>
      </c>
      <c r="B137" s="9" t="s">
        <v>159</v>
      </c>
      <c r="C137" s="9" t="s">
        <v>346</v>
      </c>
      <c r="D137" s="9" t="s">
        <v>363</v>
      </c>
      <c r="E137" s="10">
        <v>149</v>
      </c>
      <c r="F137" s="11">
        <v>160</v>
      </c>
      <c r="G137" s="28">
        <f t="shared" si="46"/>
        <v>-11</v>
      </c>
      <c r="H137" s="23">
        <f t="shared" si="47"/>
        <v>-6.875</v>
      </c>
      <c r="I137" s="12">
        <v>16136</v>
      </c>
      <c r="J137" s="12">
        <v>47230</v>
      </c>
      <c r="K137" s="13">
        <v>63366</v>
      </c>
      <c r="L137" s="14">
        <v>69408</v>
      </c>
      <c r="M137" s="28">
        <f t="shared" si="48"/>
        <v>-6042</v>
      </c>
      <c r="N137" s="23">
        <f t="shared" si="44"/>
        <v>-8.705048409405256</v>
      </c>
      <c r="O137" s="15">
        <f t="shared" si="49"/>
        <v>425.27516778523488</v>
      </c>
      <c r="P137" s="16">
        <f t="shared" si="45"/>
        <v>433.8</v>
      </c>
      <c r="Q137" s="23">
        <f t="shared" si="50"/>
        <v>-1.9651526543949116</v>
      </c>
      <c r="R137" s="12">
        <v>146438</v>
      </c>
      <c r="S137" s="12">
        <v>-19597</v>
      </c>
      <c r="T137" s="12">
        <v>38241</v>
      </c>
      <c r="U137" s="13">
        <v>165083</v>
      </c>
      <c r="V137" s="14">
        <v>116085</v>
      </c>
      <c r="W137" s="28">
        <f t="shared" si="51"/>
        <v>48998</v>
      </c>
      <c r="X137" s="23">
        <f t="shared" si="52"/>
        <v>42.208726364302024</v>
      </c>
      <c r="Y137" s="13">
        <v>228449</v>
      </c>
      <c r="Z137" s="14">
        <v>182680</v>
      </c>
      <c r="AA137" s="28">
        <f t="shared" si="53"/>
        <v>45769</v>
      </c>
      <c r="AB137" s="23">
        <f t="shared" si="54"/>
        <v>25.054193124589446</v>
      </c>
    </row>
    <row r="138" spans="1:28" ht="14.25" x14ac:dyDescent="0.2">
      <c r="A138" s="9" t="s">
        <v>156</v>
      </c>
      <c r="B138" s="9" t="s">
        <v>365</v>
      </c>
      <c r="C138" s="9" t="s">
        <v>346</v>
      </c>
      <c r="D138" s="9" t="s">
        <v>366</v>
      </c>
      <c r="E138" s="10">
        <v>233</v>
      </c>
      <c r="F138" s="11">
        <v>246</v>
      </c>
      <c r="G138" s="28">
        <f t="shared" si="46"/>
        <v>-13</v>
      </c>
      <c r="H138" s="23">
        <f t="shared" si="47"/>
        <v>-5.2845528455284549</v>
      </c>
      <c r="I138" s="12">
        <v>24352</v>
      </c>
      <c r="J138" s="12">
        <v>37840</v>
      </c>
      <c r="K138" s="13">
        <v>62192</v>
      </c>
      <c r="L138" s="14">
        <v>60137</v>
      </c>
      <c r="M138" s="28">
        <f t="shared" si="48"/>
        <v>2055</v>
      </c>
      <c r="N138" s="23">
        <f t="shared" si="44"/>
        <v>3.4171973992716631</v>
      </c>
      <c r="O138" s="15">
        <f t="shared" si="49"/>
        <v>266.91845493562232</v>
      </c>
      <c r="P138" s="16">
        <f t="shared" si="45"/>
        <v>244.45934959349594</v>
      </c>
      <c r="Q138" s="23">
        <f t="shared" si="50"/>
        <v>9.1872556232653579</v>
      </c>
      <c r="R138" s="12">
        <v>224111</v>
      </c>
      <c r="S138" s="12">
        <v>-21052</v>
      </c>
      <c r="T138" s="12">
        <v>102618</v>
      </c>
      <c r="U138" s="13">
        <v>305677</v>
      </c>
      <c r="V138" s="14">
        <v>224847</v>
      </c>
      <c r="W138" s="28">
        <f t="shared" si="51"/>
        <v>80830</v>
      </c>
      <c r="X138" s="23">
        <f t="shared" si="52"/>
        <v>35.948889689433258</v>
      </c>
      <c r="Y138" s="13">
        <v>367869</v>
      </c>
      <c r="Z138" s="14">
        <v>306969</v>
      </c>
      <c r="AA138" s="28">
        <f t="shared" si="53"/>
        <v>60900</v>
      </c>
      <c r="AB138" s="23">
        <f t="shared" si="54"/>
        <v>19.839136850952375</v>
      </c>
    </row>
    <row r="139" spans="1:28" ht="14.25" x14ac:dyDescent="0.2">
      <c r="A139" s="9" t="s">
        <v>156</v>
      </c>
      <c r="B139" s="9" t="s">
        <v>368</v>
      </c>
      <c r="C139" s="9" t="s">
        <v>349</v>
      </c>
      <c r="D139" s="9" t="s">
        <v>369</v>
      </c>
      <c r="E139" s="10">
        <v>183</v>
      </c>
      <c r="F139" s="11">
        <v>189</v>
      </c>
      <c r="G139" s="28">
        <f t="shared" si="46"/>
        <v>-6</v>
      </c>
      <c r="H139" s="23">
        <f t="shared" si="47"/>
        <v>-3.1746031746031744</v>
      </c>
      <c r="I139" s="12">
        <v>19538</v>
      </c>
      <c r="J139" s="12">
        <v>60770</v>
      </c>
      <c r="K139" s="13">
        <v>80308</v>
      </c>
      <c r="L139" s="14">
        <v>71443</v>
      </c>
      <c r="M139" s="28">
        <f t="shared" si="48"/>
        <v>8865</v>
      </c>
      <c r="N139" s="23">
        <f t="shared" si="44"/>
        <v>12.408493484316168</v>
      </c>
      <c r="O139" s="15">
        <f t="shared" si="49"/>
        <v>438.84153005464481</v>
      </c>
      <c r="P139" s="16">
        <f t="shared" si="45"/>
        <v>378.00529100529099</v>
      </c>
      <c r="Q139" s="23">
        <f t="shared" si="50"/>
        <v>16.094017860851132</v>
      </c>
      <c r="R139" s="12">
        <v>151463</v>
      </c>
      <c r="S139" s="12">
        <v>-24215</v>
      </c>
      <c r="T139" s="12">
        <v>84804</v>
      </c>
      <c r="U139" s="13">
        <v>212052</v>
      </c>
      <c r="V139" s="14">
        <v>191992</v>
      </c>
      <c r="W139" s="28">
        <f t="shared" si="51"/>
        <v>20060</v>
      </c>
      <c r="X139" s="23">
        <f t="shared" si="52"/>
        <v>10.448352014667277</v>
      </c>
      <c r="Y139" s="13">
        <v>292360</v>
      </c>
      <c r="Z139" s="14">
        <v>257681</v>
      </c>
      <c r="AA139" s="28">
        <f t="shared" si="53"/>
        <v>34679</v>
      </c>
      <c r="AB139" s="23">
        <f t="shared" si="54"/>
        <v>13.458112938090119</v>
      </c>
    </row>
    <row r="140" spans="1:28" ht="14.25" x14ac:dyDescent="0.2">
      <c r="A140" s="9" t="s">
        <v>208</v>
      </c>
      <c r="B140" s="9" t="s">
        <v>315</v>
      </c>
      <c r="C140" s="9" t="s">
        <v>346</v>
      </c>
      <c r="D140" s="9" t="s">
        <v>371</v>
      </c>
      <c r="E140" s="10">
        <v>492</v>
      </c>
      <c r="F140" s="11">
        <v>484</v>
      </c>
      <c r="G140" s="28">
        <f t="shared" si="46"/>
        <v>8</v>
      </c>
      <c r="H140" s="23">
        <f t="shared" si="47"/>
        <v>1.6528925619834711</v>
      </c>
      <c r="I140" s="12">
        <v>45687</v>
      </c>
      <c r="J140" s="12">
        <v>139330</v>
      </c>
      <c r="K140" s="13">
        <v>185017</v>
      </c>
      <c r="L140" s="14">
        <v>162788</v>
      </c>
      <c r="M140" s="28">
        <f t="shared" si="48"/>
        <v>22229</v>
      </c>
      <c r="N140" s="23">
        <f t="shared" si="44"/>
        <v>13.655183428753963</v>
      </c>
      <c r="O140" s="15">
        <f t="shared" si="49"/>
        <v>376.05081300813009</v>
      </c>
      <c r="P140" s="16">
        <f t="shared" si="45"/>
        <v>336.3388429752066</v>
      </c>
      <c r="Q140" s="23">
        <f t="shared" si="50"/>
        <v>11.807131665684798</v>
      </c>
      <c r="R140" s="12">
        <v>541171</v>
      </c>
      <c r="S140" s="12">
        <v>-60952</v>
      </c>
      <c r="T140" s="12">
        <v>140968</v>
      </c>
      <c r="U140" s="13">
        <v>621188</v>
      </c>
      <c r="V140" s="14">
        <v>346492</v>
      </c>
      <c r="W140" s="28">
        <f t="shared" si="51"/>
        <v>274696</v>
      </c>
      <c r="X140" s="23">
        <f t="shared" si="52"/>
        <v>79.279175276774069</v>
      </c>
      <c r="Y140" s="13">
        <v>806205</v>
      </c>
      <c r="Z140" s="14">
        <v>476095</v>
      </c>
      <c r="AA140" s="28">
        <f t="shared" si="53"/>
        <v>330110</v>
      </c>
      <c r="AB140" s="23">
        <f t="shared" si="54"/>
        <v>69.337002068914813</v>
      </c>
    </row>
    <row r="141" spans="1:28" ht="14.25" x14ac:dyDescent="0.2">
      <c r="A141" s="9" t="s">
        <v>208</v>
      </c>
      <c r="B141" s="9" t="s">
        <v>373</v>
      </c>
      <c r="C141" s="9" t="s">
        <v>349</v>
      </c>
      <c r="D141" s="9" t="s">
        <v>374</v>
      </c>
      <c r="E141" s="10">
        <v>325</v>
      </c>
      <c r="F141" s="11">
        <v>327</v>
      </c>
      <c r="G141" s="28">
        <f t="shared" si="46"/>
        <v>-2</v>
      </c>
      <c r="H141" s="23">
        <f t="shared" si="47"/>
        <v>-0.6116207951070336</v>
      </c>
      <c r="I141" s="12">
        <v>32622</v>
      </c>
      <c r="J141" s="12">
        <v>71000</v>
      </c>
      <c r="K141" s="13">
        <v>103622</v>
      </c>
      <c r="L141" s="14">
        <v>109428</v>
      </c>
      <c r="M141" s="28">
        <f t="shared" si="48"/>
        <v>-5806</v>
      </c>
      <c r="N141" s="23">
        <f t="shared" si="44"/>
        <v>-5.3057718317066929</v>
      </c>
      <c r="O141" s="15">
        <f t="shared" si="49"/>
        <v>318.83692307692309</v>
      </c>
      <c r="P141" s="16">
        <f t="shared" si="45"/>
        <v>334.64220183486236</v>
      </c>
      <c r="Q141" s="23">
        <f t="shared" si="50"/>
        <v>-4.7230381199018021</v>
      </c>
      <c r="R141" s="12">
        <v>184544</v>
      </c>
      <c r="S141" s="12">
        <v>-32515</v>
      </c>
      <c r="T141" s="12">
        <v>66860</v>
      </c>
      <c r="U141" s="13">
        <v>218889</v>
      </c>
      <c r="V141" s="14">
        <v>150841</v>
      </c>
      <c r="W141" s="28">
        <f t="shared" si="51"/>
        <v>68048</v>
      </c>
      <c r="X141" s="23">
        <f t="shared" si="52"/>
        <v>45.112403126470923</v>
      </c>
      <c r="Y141" s="13">
        <v>322511</v>
      </c>
      <c r="Z141" s="14">
        <v>262662</v>
      </c>
      <c r="AA141" s="28">
        <f t="shared" si="53"/>
        <v>59849</v>
      </c>
      <c r="AB141" s="23">
        <f t="shared" si="54"/>
        <v>22.785557103806411</v>
      </c>
    </row>
    <row r="142" spans="1:28" ht="14.25" x14ac:dyDescent="0.2">
      <c r="A142" s="9" t="s">
        <v>208</v>
      </c>
      <c r="B142" s="9" t="s">
        <v>376</v>
      </c>
      <c r="C142" s="9" t="s">
        <v>349</v>
      </c>
      <c r="D142" s="9" t="s">
        <v>377</v>
      </c>
      <c r="E142" s="10">
        <v>186</v>
      </c>
      <c r="F142" s="11">
        <v>168</v>
      </c>
      <c r="G142" s="28">
        <f t="shared" si="46"/>
        <v>18</v>
      </c>
      <c r="H142" s="23">
        <f t="shared" si="47"/>
        <v>10.714285714285714</v>
      </c>
      <c r="I142" s="12">
        <v>19833</v>
      </c>
      <c r="J142" s="12">
        <v>52250</v>
      </c>
      <c r="K142" s="13">
        <v>72083</v>
      </c>
      <c r="L142" s="14">
        <v>63510</v>
      </c>
      <c r="M142" s="28">
        <f t="shared" si="48"/>
        <v>8573</v>
      </c>
      <c r="N142" s="23">
        <f t="shared" si="44"/>
        <v>13.498661628090064</v>
      </c>
      <c r="O142" s="15">
        <f t="shared" si="49"/>
        <v>387.54301075268819</v>
      </c>
      <c r="P142" s="16">
        <f t="shared" si="45"/>
        <v>378.03571428571428</v>
      </c>
      <c r="Q142" s="23">
        <f t="shared" si="50"/>
        <v>2.514920180210388</v>
      </c>
      <c r="R142" s="12">
        <v>268322</v>
      </c>
      <c r="S142" s="12">
        <v>-18854</v>
      </c>
      <c r="T142" s="12">
        <v>68296</v>
      </c>
      <c r="U142" s="13">
        <v>317764</v>
      </c>
      <c r="V142" s="14">
        <v>180577</v>
      </c>
      <c r="W142" s="28">
        <f t="shared" si="51"/>
        <v>137187</v>
      </c>
      <c r="X142" s="23">
        <f t="shared" si="52"/>
        <v>75.97146923473089</v>
      </c>
      <c r="Y142" s="13">
        <v>389847</v>
      </c>
      <c r="Z142" s="14">
        <v>238569</v>
      </c>
      <c r="AA142" s="28">
        <f t="shared" si="53"/>
        <v>151278</v>
      </c>
      <c r="AB142" s="23">
        <f t="shared" si="54"/>
        <v>63.410585616739809</v>
      </c>
    </row>
    <row r="143" spans="1:28" ht="14.25" x14ac:dyDescent="0.2">
      <c r="A143" s="9" t="s">
        <v>77</v>
      </c>
      <c r="B143" s="9" t="s">
        <v>84</v>
      </c>
      <c r="C143" s="9" t="s">
        <v>380</v>
      </c>
      <c r="D143" s="9" t="s">
        <v>381</v>
      </c>
      <c r="E143" s="10">
        <v>101</v>
      </c>
      <c r="F143" s="11">
        <v>95</v>
      </c>
      <c r="G143" s="28">
        <f t="shared" si="46"/>
        <v>6</v>
      </c>
      <c r="H143" s="23">
        <f t="shared" si="47"/>
        <v>6.3157894736842106</v>
      </c>
      <c r="I143" s="12">
        <v>11156</v>
      </c>
      <c r="J143" s="12">
        <v>79261</v>
      </c>
      <c r="K143" s="13">
        <v>90417</v>
      </c>
      <c r="L143" s="14">
        <v>83194</v>
      </c>
      <c r="M143" s="28">
        <f t="shared" si="48"/>
        <v>7223</v>
      </c>
      <c r="N143" s="23">
        <f t="shared" si="44"/>
        <v>8.6821164987859696</v>
      </c>
      <c r="O143" s="15">
        <f t="shared" si="49"/>
        <v>895.21782178217825</v>
      </c>
      <c r="P143" s="16">
        <f t="shared" si="45"/>
        <v>875.72631578947369</v>
      </c>
      <c r="Q143" s="23">
        <f t="shared" si="50"/>
        <v>2.2257531424224504</v>
      </c>
      <c r="R143" s="12">
        <v>106011</v>
      </c>
      <c r="S143" s="12">
        <v>-10631</v>
      </c>
      <c r="T143" s="12">
        <v>27583</v>
      </c>
      <c r="U143" s="13">
        <v>122962</v>
      </c>
      <c r="V143" s="14">
        <v>73753</v>
      </c>
      <c r="W143" s="28">
        <f t="shared" si="51"/>
        <v>49209</v>
      </c>
      <c r="X143" s="23">
        <f t="shared" si="52"/>
        <v>66.72135370764579</v>
      </c>
      <c r="Y143" s="13">
        <v>213379</v>
      </c>
      <c r="Z143" s="14">
        <v>160397</v>
      </c>
      <c r="AA143" s="28">
        <f t="shared" si="53"/>
        <v>52982</v>
      </c>
      <c r="AB143" s="23">
        <f t="shared" si="54"/>
        <v>33.031789871381633</v>
      </c>
    </row>
    <row r="144" spans="1:28" ht="14.25" x14ac:dyDescent="0.2">
      <c r="A144" s="9" t="s">
        <v>208</v>
      </c>
      <c r="B144" s="9" t="s">
        <v>234</v>
      </c>
      <c r="C144" s="9" t="s">
        <v>383</v>
      </c>
      <c r="D144" s="9" t="s">
        <v>384</v>
      </c>
      <c r="E144" s="10">
        <v>107</v>
      </c>
      <c r="F144" s="11">
        <v>112</v>
      </c>
      <c r="G144" s="28">
        <f t="shared" si="46"/>
        <v>-5</v>
      </c>
      <c r="H144" s="23">
        <f t="shared" si="47"/>
        <v>-4.4642857142857144</v>
      </c>
      <c r="I144" s="12">
        <v>11790</v>
      </c>
      <c r="J144" s="12">
        <v>80250</v>
      </c>
      <c r="K144" s="13">
        <v>92040</v>
      </c>
      <c r="L144" s="14">
        <v>97996</v>
      </c>
      <c r="M144" s="28">
        <f t="shared" si="48"/>
        <v>-5956</v>
      </c>
      <c r="N144" s="23">
        <f t="shared" si="44"/>
        <v>-6.0777990938405653</v>
      </c>
      <c r="O144" s="15">
        <f t="shared" si="49"/>
        <v>860.18691588785043</v>
      </c>
      <c r="P144" s="16">
        <f t="shared" si="45"/>
        <v>874.96428571428567</v>
      </c>
      <c r="Q144" s="23">
        <f t="shared" si="50"/>
        <v>-1.688911201029375</v>
      </c>
      <c r="R144" s="12">
        <v>83184</v>
      </c>
      <c r="S144" s="12">
        <v>-8498</v>
      </c>
      <c r="T144" s="12">
        <v>29734</v>
      </c>
      <c r="U144" s="13">
        <v>104420</v>
      </c>
      <c r="V144" s="14">
        <v>98426</v>
      </c>
      <c r="W144" s="28">
        <f t="shared" si="51"/>
        <v>5994</v>
      </c>
      <c r="X144" s="23">
        <f t="shared" si="52"/>
        <v>6.0898543067888564</v>
      </c>
      <c r="Y144" s="13">
        <v>196460</v>
      </c>
      <c r="Z144" s="14">
        <v>198975</v>
      </c>
      <c r="AA144" s="28">
        <f t="shared" si="53"/>
        <v>-2515</v>
      </c>
      <c r="AB144" s="23">
        <f t="shared" si="54"/>
        <v>-1.2639778866691795</v>
      </c>
    </row>
    <row r="145" spans="1:28" ht="14.25" x14ac:dyDescent="0.2">
      <c r="A145" s="9"/>
      <c r="B145" s="9"/>
      <c r="C145" s="9"/>
      <c r="D145" s="9"/>
      <c r="E145" s="10"/>
      <c r="F145" s="11"/>
      <c r="G145" s="28"/>
      <c r="H145" s="23"/>
      <c r="I145" s="9"/>
      <c r="J145" s="9"/>
      <c r="K145" s="10"/>
      <c r="L145" s="14"/>
      <c r="M145" s="28"/>
      <c r="N145" s="23"/>
      <c r="O145" s="15"/>
      <c r="P145" s="16"/>
      <c r="Q145" s="23"/>
      <c r="R145" s="9"/>
      <c r="S145" s="9"/>
      <c r="T145" s="9"/>
      <c r="U145" s="10"/>
      <c r="V145" s="14"/>
      <c r="W145" s="28"/>
      <c r="X145" s="23"/>
      <c r="Y145" s="10"/>
      <c r="Z145" s="14"/>
      <c r="AA145" s="28"/>
      <c r="AB145" s="23"/>
    </row>
    <row r="146" spans="1:28" ht="14.25" x14ac:dyDescent="0.2">
      <c r="A146" s="9" t="s">
        <v>433</v>
      </c>
      <c r="B146" s="9"/>
      <c r="C146" s="9"/>
      <c r="D146" s="9"/>
      <c r="E146" s="10">
        <f>SUM(E2:E144)</f>
        <v>98490</v>
      </c>
      <c r="F146" s="9">
        <f>SUM(F2:F144)</f>
        <v>99421</v>
      </c>
      <c r="G146" s="29">
        <f>SUM(G2:G144)</f>
        <v>-931</v>
      </c>
      <c r="H146" s="23">
        <f>(E146-F146)*100/F146</f>
        <v>-0.93642188270083782</v>
      </c>
      <c r="I146" s="9">
        <f>SUM(I2:I144)</f>
        <v>7114071</v>
      </c>
      <c r="J146" s="9">
        <f>SUM(J2:J144)</f>
        <v>10066125</v>
      </c>
      <c r="K146" s="10">
        <f>SUM(K2:K144)</f>
        <v>17180196</v>
      </c>
      <c r="L146" s="12">
        <f>SUM(L2:L144)</f>
        <v>18478590</v>
      </c>
      <c r="M146" s="29">
        <f>SUM(M2:M144)</f>
        <v>-1298394</v>
      </c>
      <c r="N146" s="23">
        <f>(K146-L146)*100/L146</f>
        <v>-7.0264776695624507</v>
      </c>
      <c r="O146" s="15">
        <f>K146/E146</f>
        <v>174.43594273530309</v>
      </c>
      <c r="P146" s="16">
        <f>L146/F146</f>
        <v>185.86204121865603</v>
      </c>
      <c r="Q146" s="23">
        <f>(O146-P146)*100/P146</f>
        <v>-6.1476234783792103</v>
      </c>
      <c r="R146" s="9">
        <f t="shared" ref="R146:W146" si="55">SUM(R2:R144)</f>
        <v>37129734</v>
      </c>
      <c r="S146" s="9">
        <f t="shared" si="55"/>
        <v>-4775311</v>
      </c>
      <c r="T146" s="9">
        <f t="shared" si="55"/>
        <v>9918090</v>
      </c>
      <c r="U146" s="10">
        <f t="shared" si="55"/>
        <v>42272513</v>
      </c>
      <c r="V146" s="12">
        <f t="shared" si="55"/>
        <v>28455613</v>
      </c>
      <c r="W146" s="29">
        <f t="shared" si="55"/>
        <v>13816900</v>
      </c>
      <c r="X146" s="23">
        <f>(U146-V146)*100/V146</f>
        <v>48.555973824918127</v>
      </c>
      <c r="Y146" s="10">
        <f>SUM(Y2:Y144)</f>
        <v>59452709</v>
      </c>
      <c r="Z146" s="12">
        <f>SUM(Z2:Z144)</f>
        <v>47006536</v>
      </c>
      <c r="AA146" s="29">
        <f>SUM(AA2:AA144)</f>
        <v>12446173</v>
      </c>
      <c r="AB146" s="23">
        <f>(Y146-Z146)*100/Z146</f>
        <v>26.47753708122632</v>
      </c>
    </row>
  </sheetData>
  <pageMargins left="0" right="0" top="0.39370078740157483" bottom="0.39370078740157483" header="0" footer="0"/>
  <pageSetup paperSize="9" orientation="portrait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5715F-88E8-4B4D-916C-4E89091A9416}">
  <dimension ref="A1:AQ51"/>
  <sheetViews>
    <sheetView workbookViewId="0"/>
  </sheetViews>
  <sheetFormatPr baseColWidth="10" defaultRowHeight="14.25" x14ac:dyDescent="0.2"/>
  <cols>
    <col min="1" max="1" width="9.25" customWidth="1"/>
    <col min="2" max="2" width="3.75" customWidth="1"/>
    <col min="3" max="3" width="8.375" customWidth="1"/>
    <col min="4" max="4" width="26" customWidth="1"/>
    <col min="5" max="5" width="6.125" customWidth="1"/>
    <col min="6" max="6" width="42.75" customWidth="1"/>
    <col min="7" max="7" width="6.5" customWidth="1"/>
    <col min="8" max="8" width="10.25" customWidth="1"/>
    <col min="9" max="9" width="3.25" customWidth="1"/>
    <col min="10" max="10" width="4.125" customWidth="1"/>
    <col min="11" max="11" width="3.5" customWidth="1"/>
    <col min="12" max="12" width="10.25" customWidth="1"/>
    <col min="13" max="14" width="4.125" customWidth="1"/>
    <col min="15" max="15" width="2.375" customWidth="1"/>
    <col min="16" max="16" width="10.25" customWidth="1"/>
    <col min="17" max="18" width="4.125" customWidth="1"/>
    <col min="19" max="19" width="2.375" customWidth="1"/>
    <col min="20" max="20" width="10.25" customWidth="1"/>
    <col min="21" max="23" width="4.125" customWidth="1"/>
    <col min="24" max="24" width="10.25" customWidth="1"/>
    <col min="25" max="25" width="4.625" customWidth="1"/>
    <col min="26" max="27" width="4.125" customWidth="1"/>
    <col min="28" max="28" width="10.25" customWidth="1"/>
    <col min="29" max="31" width="4.125" customWidth="1"/>
    <col min="32" max="32" width="10.25" customWidth="1"/>
    <col min="33" max="35" width="4.125" customWidth="1"/>
    <col min="36" max="36" width="10.25" customWidth="1"/>
    <col min="37" max="39" width="4.125" customWidth="1"/>
    <col min="40" max="40" width="10.25" customWidth="1"/>
    <col min="41" max="42" width="4.125" customWidth="1"/>
    <col min="43" max="43" width="2.375" customWidth="1"/>
    <col min="44" max="1024" width="10.625" customWidth="1"/>
  </cols>
  <sheetData>
    <row r="1" spans="1:43" s="1" customFormat="1" ht="30.6" customHeight="1" x14ac:dyDescent="0.2">
      <c r="G1" s="1" t="s">
        <v>0</v>
      </c>
      <c r="H1" s="1" t="str">
        <f>I1</f>
        <v>Charges administratives</v>
      </c>
      <c r="I1" s="2" t="s">
        <v>1</v>
      </c>
      <c r="J1" s="2"/>
      <c r="K1" s="2"/>
      <c r="L1" s="1" t="str">
        <f>M1</f>
        <v>Fonctionnement pédagogique</v>
      </c>
      <c r="M1" s="2" t="s">
        <v>2</v>
      </c>
      <c r="N1" s="2"/>
      <c r="O1" s="2"/>
      <c r="P1" s="1" t="str">
        <f>Q1</f>
        <v>Total part enseignement</v>
      </c>
      <c r="Q1" s="2" t="s">
        <v>3</v>
      </c>
      <c r="R1" s="2"/>
      <c r="S1" s="2"/>
      <c r="T1" s="1" t="str">
        <f>U1</f>
        <v>Viabilisation</v>
      </c>
      <c r="U1" s="2" t="s">
        <v>4</v>
      </c>
      <c r="V1" s="2"/>
      <c r="W1" s="2"/>
      <c r="X1" s="1" t="str">
        <f>Y1</f>
        <v>Déduction SRH</v>
      </c>
      <c r="Y1" s="2" t="s">
        <v>5</v>
      </c>
      <c r="Z1" s="2"/>
      <c r="AA1" s="2"/>
      <c r="AB1" s="1" t="str">
        <f>AC1</f>
        <v>Entretien et maintenance du bâti</v>
      </c>
      <c r="AC1" s="2" t="s">
        <v>6</v>
      </c>
      <c r="AD1" s="2"/>
      <c r="AE1" s="2"/>
      <c r="AF1" s="1" t="str">
        <f>AG1</f>
        <v>Total part bâtiment</v>
      </c>
      <c r="AG1" s="2" t="s">
        <v>7</v>
      </c>
      <c r="AH1" s="2"/>
      <c r="AI1" s="2"/>
      <c r="AJ1" s="1" t="str">
        <f>AK1</f>
        <v>Base DGF 2025 brute</v>
      </c>
      <c r="AK1" s="2" t="s">
        <v>8</v>
      </c>
      <c r="AL1" s="2"/>
      <c r="AM1" s="2"/>
      <c r="AN1" s="1" t="str">
        <f>AO1</f>
        <v>Total socle de base DGF 2025</v>
      </c>
      <c r="AO1" s="2" t="s">
        <v>9</v>
      </c>
      <c r="AP1" s="2"/>
      <c r="AQ1" s="2"/>
    </row>
    <row r="2" spans="1:43" x14ac:dyDescent="0.2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>
        <v>594</v>
      </c>
      <c r="H2" s="3">
        <f t="shared" ref="H2:H33" si="0">I2*1000 + J2</f>
        <v>52432</v>
      </c>
      <c r="I2">
        <v>52</v>
      </c>
      <c r="J2">
        <v>432</v>
      </c>
      <c r="K2" t="s">
        <v>16</v>
      </c>
      <c r="L2" s="3">
        <f t="shared" ref="L2:L33" si="1">M2*1000 + N2</f>
        <v>17820</v>
      </c>
      <c r="M2">
        <v>17</v>
      </c>
      <c r="N2">
        <v>820</v>
      </c>
      <c r="O2" t="s">
        <v>16</v>
      </c>
      <c r="P2" s="3">
        <f t="shared" ref="P2:P33" si="2">Q2*1000 + R2</f>
        <v>70252</v>
      </c>
      <c r="Q2">
        <v>70</v>
      </c>
      <c r="R2">
        <v>252</v>
      </c>
      <c r="S2" t="s">
        <v>16</v>
      </c>
      <c r="T2" s="3">
        <f t="shared" ref="T2:T33" si="3">U2*1000 + V2</f>
        <v>163433</v>
      </c>
      <c r="U2">
        <v>163</v>
      </c>
      <c r="V2">
        <v>433</v>
      </c>
      <c r="W2" t="s">
        <v>16</v>
      </c>
      <c r="X2" s="3">
        <f t="shared" ref="X2:X33" si="4">Y2*1000 + Z2</f>
        <v>-44037</v>
      </c>
      <c r="Y2">
        <v>-45</v>
      </c>
      <c r="Z2">
        <v>963</v>
      </c>
      <c r="AA2" t="s">
        <v>16</v>
      </c>
      <c r="AB2" s="3">
        <f t="shared" ref="AB2:AB33" si="5">AC2*1000 + AD2</f>
        <v>36226</v>
      </c>
      <c r="AC2">
        <v>36</v>
      </c>
      <c r="AD2">
        <v>226</v>
      </c>
      <c r="AE2" t="s">
        <v>16</v>
      </c>
      <c r="AF2" s="3">
        <f t="shared" ref="AF2:AF33" si="6">AG2*1000 + AH2</f>
        <v>153695</v>
      </c>
      <c r="AG2">
        <v>153</v>
      </c>
      <c r="AH2">
        <v>695</v>
      </c>
      <c r="AI2" t="s">
        <v>16</v>
      </c>
      <c r="AJ2" s="3">
        <f t="shared" ref="AJ2:AJ33" si="7">AK2*1000 + AL2</f>
        <v>223947</v>
      </c>
      <c r="AK2">
        <v>223</v>
      </c>
      <c r="AL2">
        <v>947</v>
      </c>
      <c r="AM2" t="s">
        <v>16</v>
      </c>
      <c r="AN2" s="3">
        <f t="shared" ref="AN2:AN33" si="8">AO2*1000 + AP2</f>
        <v>223947</v>
      </c>
      <c r="AO2">
        <v>223</v>
      </c>
      <c r="AP2">
        <v>947</v>
      </c>
      <c r="AQ2" t="s">
        <v>16</v>
      </c>
    </row>
    <row r="3" spans="1:43" x14ac:dyDescent="0.2">
      <c r="A3" t="s">
        <v>17</v>
      </c>
      <c r="B3" t="s">
        <v>11</v>
      </c>
      <c r="C3" t="s">
        <v>12</v>
      </c>
      <c r="D3" t="s">
        <v>13</v>
      </c>
      <c r="E3" t="s">
        <v>18</v>
      </c>
      <c r="F3" t="s">
        <v>19</v>
      </c>
      <c r="G3">
        <v>903</v>
      </c>
      <c r="H3" s="3">
        <f t="shared" si="0"/>
        <v>67152</v>
      </c>
      <c r="I3">
        <v>67</v>
      </c>
      <c r="J3">
        <v>152</v>
      </c>
      <c r="K3" t="s">
        <v>16</v>
      </c>
      <c r="L3" s="3">
        <f t="shared" si="1"/>
        <v>170570</v>
      </c>
      <c r="M3">
        <v>170</v>
      </c>
      <c r="N3">
        <v>570</v>
      </c>
      <c r="O3" t="s">
        <v>16</v>
      </c>
      <c r="P3" s="3">
        <f t="shared" si="2"/>
        <v>237722</v>
      </c>
      <c r="Q3">
        <v>237</v>
      </c>
      <c r="R3">
        <v>722</v>
      </c>
      <c r="S3" t="s">
        <v>16</v>
      </c>
      <c r="T3" s="3">
        <f t="shared" si="3"/>
        <v>352360</v>
      </c>
      <c r="U3">
        <v>352</v>
      </c>
      <c r="V3">
        <v>360</v>
      </c>
      <c r="W3" t="s">
        <v>16</v>
      </c>
      <c r="X3" s="3">
        <f t="shared" si="4"/>
        <v>-47791</v>
      </c>
      <c r="Y3">
        <v>-48</v>
      </c>
      <c r="Z3">
        <v>209</v>
      </c>
      <c r="AA3" t="s">
        <v>16</v>
      </c>
      <c r="AB3" s="3">
        <f t="shared" si="5"/>
        <v>106081</v>
      </c>
      <c r="AC3">
        <v>106</v>
      </c>
      <c r="AD3">
        <v>81</v>
      </c>
      <c r="AE3" t="s">
        <v>16</v>
      </c>
      <c r="AF3" s="3">
        <f t="shared" si="6"/>
        <v>410231</v>
      </c>
      <c r="AG3">
        <v>410</v>
      </c>
      <c r="AH3">
        <v>231</v>
      </c>
      <c r="AI3" t="s">
        <v>16</v>
      </c>
      <c r="AJ3" s="3">
        <f t="shared" si="7"/>
        <v>647953</v>
      </c>
      <c r="AK3">
        <v>647</v>
      </c>
      <c r="AL3">
        <v>953</v>
      </c>
      <c r="AM3" t="s">
        <v>16</v>
      </c>
      <c r="AN3" s="3">
        <f t="shared" si="8"/>
        <v>647953</v>
      </c>
      <c r="AO3">
        <v>647</v>
      </c>
      <c r="AP3">
        <v>953</v>
      </c>
      <c r="AQ3" t="s">
        <v>16</v>
      </c>
    </row>
    <row r="4" spans="1:43" x14ac:dyDescent="0.2">
      <c r="A4" t="s">
        <v>20</v>
      </c>
      <c r="B4" t="s">
        <v>11</v>
      </c>
      <c r="C4" t="s">
        <v>12</v>
      </c>
      <c r="D4" t="s">
        <v>21</v>
      </c>
      <c r="E4" t="s">
        <v>22</v>
      </c>
      <c r="F4" t="s">
        <v>23</v>
      </c>
      <c r="G4">
        <v>2092</v>
      </c>
      <c r="H4" s="3">
        <f t="shared" si="0"/>
        <v>83680</v>
      </c>
      <c r="I4">
        <v>83</v>
      </c>
      <c r="J4">
        <v>680</v>
      </c>
      <c r="K4" t="s">
        <v>16</v>
      </c>
      <c r="L4" s="3">
        <f t="shared" si="1"/>
        <v>101260</v>
      </c>
      <c r="M4">
        <v>101</v>
      </c>
      <c r="N4">
        <v>260</v>
      </c>
      <c r="O4" t="s">
        <v>16</v>
      </c>
      <c r="P4" s="3">
        <f t="shared" si="2"/>
        <v>184940</v>
      </c>
      <c r="Q4">
        <v>184</v>
      </c>
      <c r="R4">
        <v>940</v>
      </c>
      <c r="S4" t="s">
        <v>16</v>
      </c>
      <c r="T4" s="3">
        <f t="shared" si="3"/>
        <v>673455</v>
      </c>
      <c r="U4">
        <v>673</v>
      </c>
      <c r="V4">
        <v>455</v>
      </c>
      <c r="W4" t="s">
        <v>16</v>
      </c>
      <c r="X4" s="3">
        <f t="shared" si="4"/>
        <v>-121889</v>
      </c>
      <c r="Y4">
        <v>-122</v>
      </c>
      <c r="Z4">
        <v>111</v>
      </c>
      <c r="AA4" t="s">
        <v>16</v>
      </c>
      <c r="AB4" s="3">
        <f t="shared" si="5"/>
        <v>121633</v>
      </c>
      <c r="AC4">
        <v>121</v>
      </c>
      <c r="AD4">
        <v>633</v>
      </c>
      <c r="AE4" t="s">
        <v>16</v>
      </c>
      <c r="AF4" s="3">
        <f t="shared" si="6"/>
        <v>672977</v>
      </c>
      <c r="AG4">
        <v>672</v>
      </c>
      <c r="AH4">
        <v>977</v>
      </c>
      <c r="AI4" t="s">
        <v>16</v>
      </c>
      <c r="AJ4" s="3">
        <f t="shared" si="7"/>
        <v>857917</v>
      </c>
      <c r="AK4">
        <v>857</v>
      </c>
      <c r="AL4">
        <v>917</v>
      </c>
      <c r="AM4" t="s">
        <v>16</v>
      </c>
      <c r="AN4" s="3">
        <f t="shared" si="8"/>
        <v>857917</v>
      </c>
      <c r="AO4">
        <v>857</v>
      </c>
      <c r="AP4">
        <v>917</v>
      </c>
      <c r="AQ4" t="s">
        <v>16</v>
      </c>
    </row>
    <row r="5" spans="1:43" x14ac:dyDescent="0.2">
      <c r="A5" t="s">
        <v>24</v>
      </c>
      <c r="B5" t="s">
        <v>11</v>
      </c>
      <c r="C5" t="s">
        <v>12</v>
      </c>
      <c r="D5" t="s">
        <v>21</v>
      </c>
      <c r="E5" t="s">
        <v>22</v>
      </c>
      <c r="F5" t="s">
        <v>25</v>
      </c>
      <c r="G5">
        <v>1254</v>
      </c>
      <c r="H5" s="3">
        <f t="shared" si="0"/>
        <v>73447</v>
      </c>
      <c r="I5">
        <v>73</v>
      </c>
      <c r="J5">
        <v>447</v>
      </c>
      <c r="K5" t="s">
        <v>16</v>
      </c>
      <c r="L5" s="3">
        <f t="shared" si="1"/>
        <v>37620</v>
      </c>
      <c r="M5">
        <v>37</v>
      </c>
      <c r="N5">
        <v>620</v>
      </c>
      <c r="O5" t="s">
        <v>16</v>
      </c>
      <c r="P5" s="3">
        <f t="shared" si="2"/>
        <v>111067</v>
      </c>
      <c r="Q5">
        <v>111</v>
      </c>
      <c r="R5">
        <v>67</v>
      </c>
      <c r="S5" t="s">
        <v>16</v>
      </c>
      <c r="T5" s="3">
        <f t="shared" si="3"/>
        <v>242405</v>
      </c>
      <c r="U5">
        <v>242</v>
      </c>
      <c r="V5">
        <v>405</v>
      </c>
      <c r="W5" t="s">
        <v>16</v>
      </c>
      <c r="X5" s="3">
        <f t="shared" si="4"/>
        <v>-54677</v>
      </c>
      <c r="Y5">
        <v>-55</v>
      </c>
      <c r="Z5">
        <v>323</v>
      </c>
      <c r="AA5" t="s">
        <v>16</v>
      </c>
      <c r="AB5" s="3">
        <f t="shared" si="5"/>
        <v>91658</v>
      </c>
      <c r="AC5">
        <v>91</v>
      </c>
      <c r="AD5">
        <v>658</v>
      </c>
      <c r="AE5" t="s">
        <v>16</v>
      </c>
      <c r="AF5" s="3">
        <f t="shared" si="6"/>
        <v>278740</v>
      </c>
      <c r="AG5">
        <v>278</v>
      </c>
      <c r="AH5">
        <v>740</v>
      </c>
      <c r="AI5" t="s">
        <v>16</v>
      </c>
      <c r="AJ5" s="3">
        <f t="shared" si="7"/>
        <v>389807</v>
      </c>
      <c r="AK5">
        <v>389</v>
      </c>
      <c r="AL5">
        <v>807</v>
      </c>
      <c r="AM5" t="s">
        <v>16</v>
      </c>
      <c r="AN5" s="3">
        <f t="shared" si="8"/>
        <v>389807</v>
      </c>
      <c r="AO5">
        <v>389</v>
      </c>
      <c r="AP5">
        <v>807</v>
      </c>
      <c r="AQ5" t="s">
        <v>16</v>
      </c>
    </row>
    <row r="6" spans="1:43" x14ac:dyDescent="0.2">
      <c r="A6" t="s">
        <v>26</v>
      </c>
      <c r="B6" t="s">
        <v>11</v>
      </c>
      <c r="C6" t="s">
        <v>12</v>
      </c>
      <c r="D6" t="s">
        <v>21</v>
      </c>
      <c r="E6" t="s">
        <v>14</v>
      </c>
      <c r="F6" t="s">
        <v>27</v>
      </c>
      <c r="G6">
        <v>896</v>
      </c>
      <c r="H6" s="3">
        <f t="shared" si="0"/>
        <v>66913</v>
      </c>
      <c r="I6">
        <v>66</v>
      </c>
      <c r="J6">
        <v>913</v>
      </c>
      <c r="K6" t="s">
        <v>16</v>
      </c>
      <c r="L6" s="3">
        <f t="shared" si="1"/>
        <v>60080</v>
      </c>
      <c r="M6">
        <v>60</v>
      </c>
      <c r="N6">
        <v>80</v>
      </c>
      <c r="O6" t="s">
        <v>16</v>
      </c>
      <c r="P6" s="3">
        <f t="shared" si="2"/>
        <v>126993</v>
      </c>
      <c r="Q6">
        <v>126</v>
      </c>
      <c r="R6">
        <v>993</v>
      </c>
      <c r="S6" t="s">
        <v>16</v>
      </c>
      <c r="T6" s="3">
        <f t="shared" si="3"/>
        <v>216340</v>
      </c>
      <c r="U6">
        <v>216</v>
      </c>
      <c r="V6">
        <v>340</v>
      </c>
      <c r="W6" t="s">
        <v>16</v>
      </c>
      <c r="X6" s="3">
        <f t="shared" si="4"/>
        <v>-42300</v>
      </c>
      <c r="Y6">
        <v>-43</v>
      </c>
      <c r="Z6">
        <v>700</v>
      </c>
      <c r="AA6" t="s">
        <v>16</v>
      </c>
      <c r="AB6" s="3">
        <f t="shared" si="5"/>
        <v>49444</v>
      </c>
      <c r="AC6">
        <v>49</v>
      </c>
      <c r="AD6">
        <v>444</v>
      </c>
      <c r="AE6" t="s">
        <v>16</v>
      </c>
      <c r="AF6" s="3">
        <f t="shared" si="6"/>
        <v>222084</v>
      </c>
      <c r="AG6">
        <v>222</v>
      </c>
      <c r="AH6">
        <v>84</v>
      </c>
      <c r="AI6" t="s">
        <v>16</v>
      </c>
      <c r="AJ6" s="3">
        <f t="shared" si="7"/>
        <v>349077</v>
      </c>
      <c r="AK6">
        <v>349</v>
      </c>
      <c r="AL6">
        <v>77</v>
      </c>
      <c r="AM6" t="s">
        <v>16</v>
      </c>
      <c r="AN6" s="3">
        <f t="shared" si="8"/>
        <v>349077</v>
      </c>
      <c r="AO6">
        <v>349</v>
      </c>
      <c r="AP6">
        <v>77</v>
      </c>
      <c r="AQ6" t="s">
        <v>16</v>
      </c>
    </row>
    <row r="7" spans="1:43" x14ac:dyDescent="0.2">
      <c r="A7" t="s">
        <v>28</v>
      </c>
      <c r="B7" t="s">
        <v>11</v>
      </c>
      <c r="C7" t="s">
        <v>12</v>
      </c>
      <c r="D7" t="s">
        <v>21</v>
      </c>
      <c r="E7" t="s">
        <v>14</v>
      </c>
      <c r="F7" t="s">
        <v>29</v>
      </c>
      <c r="G7">
        <v>754</v>
      </c>
      <c r="H7" s="3">
        <f t="shared" si="0"/>
        <v>61127</v>
      </c>
      <c r="I7">
        <v>61</v>
      </c>
      <c r="J7">
        <v>127</v>
      </c>
      <c r="K7" t="s">
        <v>16</v>
      </c>
      <c r="L7" s="3">
        <f t="shared" si="1"/>
        <v>22620</v>
      </c>
      <c r="M7">
        <v>22</v>
      </c>
      <c r="N7">
        <v>620</v>
      </c>
      <c r="O7" t="s">
        <v>16</v>
      </c>
      <c r="P7" s="3">
        <f t="shared" si="2"/>
        <v>83747</v>
      </c>
      <c r="Q7">
        <v>83</v>
      </c>
      <c r="R7">
        <v>747</v>
      </c>
      <c r="S7" t="s">
        <v>16</v>
      </c>
      <c r="T7" s="3">
        <f t="shared" si="3"/>
        <v>103376</v>
      </c>
      <c r="U7">
        <v>103</v>
      </c>
      <c r="V7">
        <v>376</v>
      </c>
      <c r="W7" t="s">
        <v>16</v>
      </c>
      <c r="X7" s="3">
        <f t="shared" si="4"/>
        <v>-26580</v>
      </c>
      <c r="Y7">
        <v>-27</v>
      </c>
      <c r="Z7">
        <v>420</v>
      </c>
      <c r="AA7" t="s">
        <v>16</v>
      </c>
      <c r="AB7" s="3">
        <f t="shared" si="5"/>
        <v>32276</v>
      </c>
      <c r="AC7">
        <v>32</v>
      </c>
      <c r="AD7">
        <v>276</v>
      </c>
      <c r="AE7" t="s">
        <v>16</v>
      </c>
      <c r="AF7" s="3">
        <f t="shared" si="6"/>
        <v>108232</v>
      </c>
      <c r="AG7">
        <v>108</v>
      </c>
      <c r="AH7">
        <v>232</v>
      </c>
      <c r="AI7" t="s">
        <v>16</v>
      </c>
      <c r="AJ7" s="3">
        <f t="shared" si="7"/>
        <v>191979</v>
      </c>
      <c r="AK7">
        <v>191</v>
      </c>
      <c r="AL7">
        <v>979</v>
      </c>
      <c r="AM7" t="s">
        <v>16</v>
      </c>
      <c r="AN7" s="3">
        <f t="shared" si="8"/>
        <v>191979</v>
      </c>
      <c r="AO7">
        <v>191</v>
      </c>
      <c r="AP7">
        <v>979</v>
      </c>
      <c r="AQ7" t="s">
        <v>16</v>
      </c>
    </row>
    <row r="8" spans="1:43" x14ac:dyDescent="0.2">
      <c r="A8" t="s">
        <v>30</v>
      </c>
      <c r="B8" t="s">
        <v>11</v>
      </c>
      <c r="C8" t="s">
        <v>12</v>
      </c>
      <c r="D8" t="s">
        <v>21</v>
      </c>
      <c r="E8" t="s">
        <v>18</v>
      </c>
      <c r="F8" t="s">
        <v>31</v>
      </c>
      <c r="G8">
        <v>1989</v>
      </c>
      <c r="H8" s="3">
        <f t="shared" si="0"/>
        <v>99450</v>
      </c>
      <c r="I8">
        <v>99</v>
      </c>
      <c r="J8">
        <v>450</v>
      </c>
      <c r="K8" t="s">
        <v>16</v>
      </c>
      <c r="L8" s="3">
        <f t="shared" si="1"/>
        <v>240480</v>
      </c>
      <c r="M8">
        <v>240</v>
      </c>
      <c r="N8">
        <v>480</v>
      </c>
      <c r="O8" t="s">
        <v>16</v>
      </c>
      <c r="P8" s="3">
        <f t="shared" si="2"/>
        <v>339930</v>
      </c>
      <c r="Q8">
        <v>339</v>
      </c>
      <c r="R8">
        <v>930</v>
      </c>
      <c r="S8" t="s">
        <v>16</v>
      </c>
      <c r="T8" s="3">
        <f t="shared" si="3"/>
        <v>569451</v>
      </c>
      <c r="U8">
        <v>569</v>
      </c>
      <c r="V8">
        <v>451</v>
      </c>
      <c r="W8" t="s">
        <v>16</v>
      </c>
      <c r="X8" s="3">
        <f t="shared" si="4"/>
        <v>-109031</v>
      </c>
      <c r="Y8">
        <v>-110</v>
      </c>
      <c r="Z8">
        <v>969</v>
      </c>
      <c r="AA8" t="s">
        <v>16</v>
      </c>
      <c r="AB8" s="3">
        <f t="shared" si="5"/>
        <v>155776</v>
      </c>
      <c r="AC8">
        <v>155</v>
      </c>
      <c r="AD8">
        <v>776</v>
      </c>
      <c r="AE8" t="s">
        <v>16</v>
      </c>
      <c r="AF8" s="3">
        <f t="shared" si="6"/>
        <v>614259</v>
      </c>
      <c r="AG8">
        <v>614</v>
      </c>
      <c r="AH8">
        <v>259</v>
      </c>
      <c r="AI8" t="s">
        <v>16</v>
      </c>
      <c r="AJ8" s="3">
        <f t="shared" si="7"/>
        <v>954189</v>
      </c>
      <c r="AK8">
        <v>954</v>
      </c>
      <c r="AL8">
        <v>189</v>
      </c>
      <c r="AM8" t="s">
        <v>16</v>
      </c>
      <c r="AN8" s="3">
        <f t="shared" si="8"/>
        <v>954189</v>
      </c>
      <c r="AO8">
        <v>954</v>
      </c>
      <c r="AP8">
        <v>189</v>
      </c>
      <c r="AQ8" t="s">
        <v>16</v>
      </c>
    </row>
    <row r="9" spans="1:43" x14ac:dyDescent="0.2">
      <c r="A9" t="s">
        <v>32</v>
      </c>
      <c r="B9" t="s">
        <v>11</v>
      </c>
      <c r="C9" t="s">
        <v>12</v>
      </c>
      <c r="D9" t="s">
        <v>21</v>
      </c>
      <c r="E9" t="s">
        <v>22</v>
      </c>
      <c r="F9" t="s">
        <v>33</v>
      </c>
      <c r="G9">
        <v>1770</v>
      </c>
      <c r="H9" s="3">
        <f t="shared" si="0"/>
        <v>70800</v>
      </c>
      <c r="I9">
        <v>70</v>
      </c>
      <c r="J9">
        <v>800</v>
      </c>
      <c r="K9" t="s">
        <v>16</v>
      </c>
      <c r="L9" s="3">
        <f t="shared" si="1"/>
        <v>114700</v>
      </c>
      <c r="M9">
        <v>114</v>
      </c>
      <c r="N9">
        <v>700</v>
      </c>
      <c r="O9" t="s">
        <v>16</v>
      </c>
      <c r="P9" s="3">
        <f t="shared" si="2"/>
        <v>185500</v>
      </c>
      <c r="Q9">
        <v>185</v>
      </c>
      <c r="R9">
        <v>500</v>
      </c>
      <c r="S9" t="s">
        <v>16</v>
      </c>
      <c r="T9" s="3">
        <f t="shared" si="3"/>
        <v>347474</v>
      </c>
      <c r="U9">
        <v>347</v>
      </c>
      <c r="V9">
        <v>474</v>
      </c>
      <c r="W9" t="s">
        <v>16</v>
      </c>
      <c r="X9" s="3">
        <f t="shared" si="4"/>
        <v>-75174</v>
      </c>
      <c r="Y9">
        <v>-76</v>
      </c>
      <c r="Z9">
        <v>826</v>
      </c>
      <c r="AA9" t="s">
        <v>16</v>
      </c>
      <c r="AB9" s="3">
        <f t="shared" si="5"/>
        <v>91419</v>
      </c>
      <c r="AC9">
        <v>91</v>
      </c>
      <c r="AD9">
        <v>419</v>
      </c>
      <c r="AE9" t="s">
        <v>16</v>
      </c>
      <c r="AF9" s="3">
        <f t="shared" si="6"/>
        <v>362067</v>
      </c>
      <c r="AG9">
        <v>362</v>
      </c>
      <c r="AH9">
        <v>67</v>
      </c>
      <c r="AI9" t="s">
        <v>16</v>
      </c>
      <c r="AJ9" s="3">
        <f t="shared" si="7"/>
        <v>547567</v>
      </c>
      <c r="AK9">
        <v>547</v>
      </c>
      <c r="AL9">
        <v>567</v>
      </c>
      <c r="AM9" t="s">
        <v>16</v>
      </c>
      <c r="AN9" s="3">
        <f t="shared" si="8"/>
        <v>547567</v>
      </c>
      <c r="AO9">
        <v>547</v>
      </c>
      <c r="AP9">
        <v>567</v>
      </c>
      <c r="AQ9" t="s">
        <v>16</v>
      </c>
    </row>
    <row r="10" spans="1:43" x14ac:dyDescent="0.2">
      <c r="A10" t="s">
        <v>34</v>
      </c>
      <c r="B10" t="s">
        <v>11</v>
      </c>
      <c r="C10" t="s">
        <v>12</v>
      </c>
      <c r="D10" t="s">
        <v>21</v>
      </c>
      <c r="E10" t="s">
        <v>35</v>
      </c>
      <c r="F10" t="s">
        <v>36</v>
      </c>
      <c r="G10">
        <v>528</v>
      </c>
      <c r="H10" s="3">
        <f t="shared" si="0"/>
        <v>48175</v>
      </c>
      <c r="I10">
        <v>48</v>
      </c>
      <c r="J10">
        <v>175</v>
      </c>
      <c r="K10" t="s">
        <v>16</v>
      </c>
      <c r="L10" s="3">
        <f t="shared" si="1"/>
        <v>79040</v>
      </c>
      <c r="M10">
        <v>79</v>
      </c>
      <c r="N10">
        <v>40</v>
      </c>
      <c r="O10" t="s">
        <v>16</v>
      </c>
      <c r="P10" s="3">
        <f t="shared" si="2"/>
        <v>127215</v>
      </c>
      <c r="Q10">
        <v>127</v>
      </c>
      <c r="R10">
        <v>215</v>
      </c>
      <c r="S10" t="s">
        <v>16</v>
      </c>
      <c r="T10" s="3">
        <f t="shared" si="3"/>
        <v>122229</v>
      </c>
      <c r="U10">
        <v>122</v>
      </c>
      <c r="V10">
        <v>229</v>
      </c>
      <c r="W10" t="s">
        <v>16</v>
      </c>
      <c r="X10" s="3">
        <f t="shared" si="4"/>
        <v>-22451</v>
      </c>
      <c r="Y10">
        <v>-23</v>
      </c>
      <c r="Z10">
        <v>549</v>
      </c>
      <c r="AA10" t="s">
        <v>16</v>
      </c>
      <c r="AB10" s="3">
        <f t="shared" si="5"/>
        <v>38588</v>
      </c>
      <c r="AC10">
        <v>38</v>
      </c>
      <c r="AD10">
        <v>588</v>
      </c>
      <c r="AE10" t="s">
        <v>16</v>
      </c>
      <c r="AF10" s="3">
        <f t="shared" si="6"/>
        <v>137269</v>
      </c>
      <c r="AG10">
        <v>137</v>
      </c>
      <c r="AH10">
        <v>269</v>
      </c>
      <c r="AI10" t="s">
        <v>16</v>
      </c>
      <c r="AJ10" s="3">
        <f t="shared" si="7"/>
        <v>264484</v>
      </c>
      <c r="AK10">
        <v>264</v>
      </c>
      <c r="AL10">
        <v>484</v>
      </c>
      <c r="AM10" t="s">
        <v>16</v>
      </c>
      <c r="AN10" s="3">
        <f t="shared" si="8"/>
        <v>264484</v>
      </c>
      <c r="AO10">
        <v>264</v>
      </c>
      <c r="AP10">
        <v>484</v>
      </c>
      <c r="AQ10" t="s">
        <v>16</v>
      </c>
    </row>
    <row r="11" spans="1:43" x14ac:dyDescent="0.2">
      <c r="A11" t="s">
        <v>37</v>
      </c>
      <c r="B11" t="s">
        <v>11</v>
      </c>
      <c r="C11" t="s">
        <v>12</v>
      </c>
      <c r="D11" t="s">
        <v>21</v>
      </c>
      <c r="E11" t="s">
        <v>35</v>
      </c>
      <c r="F11" t="s">
        <v>38</v>
      </c>
      <c r="G11">
        <v>502</v>
      </c>
      <c r="H11" s="3">
        <f t="shared" si="0"/>
        <v>46390</v>
      </c>
      <c r="I11">
        <v>46</v>
      </c>
      <c r="J11">
        <v>390</v>
      </c>
      <c r="K11" t="s">
        <v>16</v>
      </c>
      <c r="L11" s="3">
        <f t="shared" si="1"/>
        <v>44360</v>
      </c>
      <c r="M11">
        <v>44</v>
      </c>
      <c r="N11">
        <v>360</v>
      </c>
      <c r="O11" t="s">
        <v>16</v>
      </c>
      <c r="P11" s="3">
        <f t="shared" si="2"/>
        <v>90750</v>
      </c>
      <c r="Q11">
        <v>90</v>
      </c>
      <c r="R11">
        <v>750</v>
      </c>
      <c r="S11" t="s">
        <v>16</v>
      </c>
      <c r="T11" s="3">
        <f t="shared" si="3"/>
        <v>138234</v>
      </c>
      <c r="U11">
        <v>138</v>
      </c>
      <c r="V11">
        <v>234</v>
      </c>
      <c r="W11" t="s">
        <v>16</v>
      </c>
      <c r="X11" s="3">
        <f t="shared" si="4"/>
        <v>-18387</v>
      </c>
      <c r="Y11">
        <v>-19</v>
      </c>
      <c r="Z11">
        <v>613</v>
      </c>
      <c r="AA11" t="s">
        <v>16</v>
      </c>
      <c r="AB11" s="3">
        <f t="shared" si="5"/>
        <v>35003</v>
      </c>
      <c r="AC11">
        <v>35</v>
      </c>
      <c r="AD11">
        <v>3</v>
      </c>
      <c r="AE11" t="s">
        <v>16</v>
      </c>
      <c r="AF11" s="3">
        <f t="shared" si="6"/>
        <v>153624</v>
      </c>
      <c r="AG11">
        <v>153</v>
      </c>
      <c r="AH11">
        <v>624</v>
      </c>
      <c r="AI11" t="s">
        <v>16</v>
      </c>
      <c r="AJ11" s="3">
        <f t="shared" si="7"/>
        <v>244374</v>
      </c>
      <c r="AK11">
        <v>244</v>
      </c>
      <c r="AL11">
        <v>374</v>
      </c>
      <c r="AM11" t="s">
        <v>16</v>
      </c>
      <c r="AN11" s="3">
        <f t="shared" si="8"/>
        <v>244374</v>
      </c>
      <c r="AO11">
        <v>244</v>
      </c>
      <c r="AP11">
        <v>374</v>
      </c>
      <c r="AQ11" t="s">
        <v>16</v>
      </c>
    </row>
    <row r="12" spans="1:43" x14ac:dyDescent="0.2">
      <c r="A12" t="s">
        <v>39</v>
      </c>
      <c r="B12" t="s">
        <v>11</v>
      </c>
      <c r="C12" t="s">
        <v>12</v>
      </c>
      <c r="D12" t="s">
        <v>40</v>
      </c>
      <c r="E12" t="s">
        <v>18</v>
      </c>
      <c r="F12" t="s">
        <v>41</v>
      </c>
      <c r="G12">
        <v>531</v>
      </c>
      <c r="H12" s="3">
        <f t="shared" si="0"/>
        <v>48377</v>
      </c>
      <c r="I12">
        <v>48</v>
      </c>
      <c r="J12">
        <v>377</v>
      </c>
      <c r="K12" t="s">
        <v>16</v>
      </c>
      <c r="L12" s="3">
        <f t="shared" si="1"/>
        <v>70430</v>
      </c>
      <c r="M12">
        <v>70</v>
      </c>
      <c r="N12">
        <v>430</v>
      </c>
      <c r="O12" t="s">
        <v>16</v>
      </c>
      <c r="P12" s="3">
        <f t="shared" si="2"/>
        <v>118807</v>
      </c>
      <c r="Q12">
        <v>118</v>
      </c>
      <c r="R12">
        <v>807</v>
      </c>
      <c r="S12" t="s">
        <v>16</v>
      </c>
      <c r="T12" s="3">
        <f t="shared" si="3"/>
        <v>264535</v>
      </c>
      <c r="U12">
        <v>264</v>
      </c>
      <c r="V12">
        <v>535</v>
      </c>
      <c r="W12" t="s">
        <v>16</v>
      </c>
      <c r="X12" s="3">
        <f t="shared" si="4"/>
        <v>-45767</v>
      </c>
      <c r="Y12">
        <v>-46</v>
      </c>
      <c r="Z12">
        <v>233</v>
      </c>
      <c r="AA12" t="s">
        <v>16</v>
      </c>
      <c r="AB12" s="3">
        <f t="shared" si="5"/>
        <v>58940</v>
      </c>
      <c r="AC12">
        <v>58</v>
      </c>
      <c r="AD12">
        <v>940</v>
      </c>
      <c r="AE12" t="s">
        <v>16</v>
      </c>
      <c r="AF12" s="3">
        <f t="shared" si="6"/>
        <v>277242</v>
      </c>
      <c r="AG12">
        <v>277</v>
      </c>
      <c r="AH12">
        <v>242</v>
      </c>
      <c r="AI12" t="s">
        <v>16</v>
      </c>
      <c r="AJ12" s="3">
        <f t="shared" si="7"/>
        <v>396049</v>
      </c>
      <c r="AK12">
        <v>396</v>
      </c>
      <c r="AL12">
        <v>49</v>
      </c>
      <c r="AM12" t="s">
        <v>16</v>
      </c>
      <c r="AN12" s="3">
        <f t="shared" si="8"/>
        <v>396049</v>
      </c>
      <c r="AO12">
        <v>396</v>
      </c>
      <c r="AP12">
        <v>49</v>
      </c>
      <c r="AQ12" t="s">
        <v>16</v>
      </c>
    </row>
    <row r="13" spans="1:43" x14ac:dyDescent="0.2">
      <c r="A13" t="s">
        <v>42</v>
      </c>
      <c r="B13" t="s">
        <v>11</v>
      </c>
      <c r="C13" t="s">
        <v>12</v>
      </c>
      <c r="D13" t="s">
        <v>43</v>
      </c>
      <c r="E13" t="s">
        <v>14</v>
      </c>
      <c r="F13" t="s">
        <v>44</v>
      </c>
      <c r="G13">
        <v>650</v>
      </c>
      <c r="H13" s="3">
        <f t="shared" si="0"/>
        <v>55738</v>
      </c>
      <c r="I13">
        <v>55</v>
      </c>
      <c r="J13">
        <v>738</v>
      </c>
      <c r="K13" t="s">
        <v>16</v>
      </c>
      <c r="L13" s="3">
        <f t="shared" si="1"/>
        <v>24800</v>
      </c>
      <c r="M13">
        <v>24</v>
      </c>
      <c r="N13">
        <v>800</v>
      </c>
      <c r="O13" t="s">
        <v>16</v>
      </c>
      <c r="P13" s="3">
        <f t="shared" si="2"/>
        <v>80538</v>
      </c>
      <c r="Q13">
        <v>80</v>
      </c>
      <c r="R13">
        <v>538</v>
      </c>
      <c r="S13" t="s">
        <v>16</v>
      </c>
      <c r="T13" s="3">
        <f t="shared" si="3"/>
        <v>230461</v>
      </c>
      <c r="U13">
        <v>230</v>
      </c>
      <c r="V13">
        <v>461</v>
      </c>
      <c r="W13" t="s">
        <v>16</v>
      </c>
      <c r="X13" s="3">
        <f t="shared" si="4"/>
        <v>-19197</v>
      </c>
      <c r="Y13">
        <v>-20</v>
      </c>
      <c r="Z13">
        <v>803</v>
      </c>
      <c r="AA13" t="s">
        <v>16</v>
      </c>
      <c r="AB13" s="3">
        <f t="shared" si="5"/>
        <v>40859</v>
      </c>
      <c r="AC13">
        <v>40</v>
      </c>
      <c r="AD13">
        <v>859</v>
      </c>
      <c r="AE13" t="s">
        <v>16</v>
      </c>
      <c r="AF13" s="3">
        <f t="shared" si="6"/>
        <v>250517</v>
      </c>
      <c r="AG13">
        <v>250</v>
      </c>
      <c r="AH13">
        <v>517</v>
      </c>
      <c r="AI13" t="s">
        <v>16</v>
      </c>
      <c r="AJ13" s="3">
        <f t="shared" si="7"/>
        <v>331055</v>
      </c>
      <c r="AK13">
        <v>331</v>
      </c>
      <c r="AL13">
        <v>55</v>
      </c>
      <c r="AM13" t="s">
        <v>16</v>
      </c>
      <c r="AN13" s="3">
        <f t="shared" si="8"/>
        <v>331055</v>
      </c>
      <c r="AO13">
        <v>331</v>
      </c>
      <c r="AP13">
        <v>55</v>
      </c>
      <c r="AQ13" t="s">
        <v>16</v>
      </c>
    </row>
    <row r="14" spans="1:43" x14ac:dyDescent="0.2">
      <c r="A14" t="s">
        <v>45</v>
      </c>
      <c r="B14" t="s">
        <v>11</v>
      </c>
      <c r="C14" t="s">
        <v>12</v>
      </c>
      <c r="D14" t="s">
        <v>46</v>
      </c>
      <c r="E14" t="s">
        <v>35</v>
      </c>
      <c r="F14" t="s">
        <v>47</v>
      </c>
      <c r="G14">
        <v>253</v>
      </c>
      <c r="H14" s="3">
        <f t="shared" si="0"/>
        <v>26215</v>
      </c>
      <c r="I14">
        <v>26</v>
      </c>
      <c r="J14">
        <v>215</v>
      </c>
      <c r="K14" t="s">
        <v>16</v>
      </c>
      <c r="L14" s="3">
        <f t="shared" si="1"/>
        <v>63870</v>
      </c>
      <c r="M14">
        <v>63</v>
      </c>
      <c r="N14">
        <v>870</v>
      </c>
      <c r="O14" t="s">
        <v>16</v>
      </c>
      <c r="P14" s="3">
        <f t="shared" si="2"/>
        <v>90085</v>
      </c>
      <c r="Q14">
        <v>90</v>
      </c>
      <c r="R14">
        <v>85</v>
      </c>
      <c r="S14" t="s">
        <v>16</v>
      </c>
      <c r="T14" s="3">
        <f t="shared" si="3"/>
        <v>256086</v>
      </c>
      <c r="U14">
        <v>256</v>
      </c>
      <c r="V14">
        <v>86</v>
      </c>
      <c r="W14" t="s">
        <v>16</v>
      </c>
      <c r="X14" s="3">
        <f t="shared" si="4"/>
        <v>-18820</v>
      </c>
      <c r="Y14">
        <v>-19</v>
      </c>
      <c r="Z14">
        <v>180</v>
      </c>
      <c r="AA14" t="s">
        <v>16</v>
      </c>
      <c r="AB14" s="3">
        <f t="shared" si="5"/>
        <v>61906</v>
      </c>
      <c r="AC14">
        <v>61</v>
      </c>
      <c r="AD14">
        <v>906</v>
      </c>
      <c r="AE14" t="s">
        <v>16</v>
      </c>
      <c r="AF14" s="3">
        <f t="shared" si="6"/>
        <v>298812</v>
      </c>
      <c r="AG14">
        <v>298</v>
      </c>
      <c r="AH14">
        <v>812</v>
      </c>
      <c r="AI14" t="s">
        <v>16</v>
      </c>
      <c r="AJ14" s="3">
        <f t="shared" si="7"/>
        <v>388897</v>
      </c>
      <c r="AK14">
        <v>388</v>
      </c>
      <c r="AL14">
        <v>897</v>
      </c>
      <c r="AM14" t="s">
        <v>16</v>
      </c>
      <c r="AN14" s="3">
        <f t="shared" si="8"/>
        <v>388897</v>
      </c>
      <c r="AO14">
        <v>388</v>
      </c>
      <c r="AP14">
        <v>897</v>
      </c>
      <c r="AQ14" t="s">
        <v>16</v>
      </c>
    </row>
    <row r="15" spans="1:43" x14ac:dyDescent="0.2">
      <c r="A15" t="s">
        <v>48</v>
      </c>
      <c r="B15" t="s">
        <v>11</v>
      </c>
      <c r="C15" t="s">
        <v>12</v>
      </c>
      <c r="D15" t="s">
        <v>49</v>
      </c>
      <c r="E15" t="s">
        <v>18</v>
      </c>
      <c r="F15" t="s">
        <v>50</v>
      </c>
      <c r="G15">
        <v>902</v>
      </c>
      <c r="H15" s="3">
        <f t="shared" si="0"/>
        <v>76138</v>
      </c>
      <c r="I15">
        <v>76</v>
      </c>
      <c r="J15">
        <v>138</v>
      </c>
      <c r="K15" t="s">
        <v>16</v>
      </c>
      <c r="L15" s="3">
        <f t="shared" si="1"/>
        <v>56660</v>
      </c>
      <c r="M15">
        <v>56</v>
      </c>
      <c r="N15">
        <v>660</v>
      </c>
      <c r="O15" t="s">
        <v>16</v>
      </c>
      <c r="P15" s="3">
        <f t="shared" si="2"/>
        <v>132798</v>
      </c>
      <c r="Q15">
        <v>132</v>
      </c>
      <c r="R15">
        <v>798</v>
      </c>
      <c r="S15" t="s">
        <v>16</v>
      </c>
      <c r="T15" s="3">
        <f t="shared" si="3"/>
        <v>329981</v>
      </c>
      <c r="U15">
        <v>329</v>
      </c>
      <c r="V15">
        <v>981</v>
      </c>
      <c r="W15" t="s">
        <v>16</v>
      </c>
      <c r="X15" s="3">
        <f t="shared" si="4"/>
        <v>-43594</v>
      </c>
      <c r="Y15">
        <v>-44</v>
      </c>
      <c r="Z15">
        <v>406</v>
      </c>
      <c r="AA15" t="s">
        <v>16</v>
      </c>
      <c r="AB15" s="3">
        <f t="shared" si="5"/>
        <v>83875</v>
      </c>
      <c r="AC15">
        <v>83</v>
      </c>
      <c r="AD15">
        <v>875</v>
      </c>
      <c r="AE15" t="s">
        <v>16</v>
      </c>
      <c r="AF15" s="3">
        <f t="shared" si="6"/>
        <v>369450</v>
      </c>
      <c r="AG15">
        <v>369</v>
      </c>
      <c r="AH15">
        <v>450</v>
      </c>
      <c r="AI15" t="s">
        <v>16</v>
      </c>
      <c r="AJ15" s="3">
        <f t="shared" si="7"/>
        <v>502248</v>
      </c>
      <c r="AK15">
        <v>502</v>
      </c>
      <c r="AL15">
        <v>248</v>
      </c>
      <c r="AM15" t="s">
        <v>16</v>
      </c>
      <c r="AN15" s="3">
        <f t="shared" si="8"/>
        <v>502248</v>
      </c>
      <c r="AO15">
        <v>502</v>
      </c>
      <c r="AP15">
        <v>248</v>
      </c>
      <c r="AQ15" t="s">
        <v>16</v>
      </c>
    </row>
    <row r="16" spans="1:43" x14ac:dyDescent="0.2">
      <c r="A16" t="s">
        <v>51</v>
      </c>
      <c r="B16" t="s">
        <v>11</v>
      </c>
      <c r="C16" t="s">
        <v>12</v>
      </c>
      <c r="D16" t="s">
        <v>52</v>
      </c>
      <c r="E16" t="s">
        <v>22</v>
      </c>
      <c r="F16" t="s">
        <v>53</v>
      </c>
      <c r="G16">
        <v>1213</v>
      </c>
      <c r="H16" s="3">
        <f t="shared" si="0"/>
        <v>73283</v>
      </c>
      <c r="I16">
        <v>73</v>
      </c>
      <c r="J16">
        <v>283</v>
      </c>
      <c r="K16" t="s">
        <v>16</v>
      </c>
      <c r="L16" s="3">
        <f t="shared" si="1"/>
        <v>36390</v>
      </c>
      <c r="M16">
        <v>36</v>
      </c>
      <c r="N16">
        <v>390</v>
      </c>
      <c r="O16" t="s">
        <v>16</v>
      </c>
      <c r="P16" s="3">
        <f t="shared" si="2"/>
        <v>109673</v>
      </c>
      <c r="Q16">
        <v>109</v>
      </c>
      <c r="R16">
        <v>673</v>
      </c>
      <c r="S16" t="s">
        <v>16</v>
      </c>
      <c r="T16" s="3">
        <f t="shared" si="3"/>
        <v>142385</v>
      </c>
      <c r="U16">
        <v>142</v>
      </c>
      <c r="V16">
        <v>385</v>
      </c>
      <c r="W16" t="s">
        <v>16</v>
      </c>
      <c r="X16" s="3">
        <f t="shared" si="4"/>
        <v>-39545</v>
      </c>
      <c r="Y16">
        <v>-40</v>
      </c>
      <c r="Z16">
        <v>455</v>
      </c>
      <c r="AA16" t="s">
        <v>16</v>
      </c>
      <c r="AB16" s="3">
        <f t="shared" si="5"/>
        <v>55049</v>
      </c>
      <c r="AC16">
        <v>55</v>
      </c>
      <c r="AD16">
        <v>49</v>
      </c>
      <c r="AE16" t="s">
        <v>16</v>
      </c>
      <c r="AF16" s="3">
        <f t="shared" si="6"/>
        <v>156979</v>
      </c>
      <c r="AG16">
        <v>156</v>
      </c>
      <c r="AH16">
        <v>979</v>
      </c>
      <c r="AI16" t="s">
        <v>16</v>
      </c>
      <c r="AJ16" s="3">
        <f t="shared" si="7"/>
        <v>266652</v>
      </c>
      <c r="AK16">
        <v>266</v>
      </c>
      <c r="AL16">
        <v>652</v>
      </c>
      <c r="AM16" t="s">
        <v>16</v>
      </c>
      <c r="AN16" s="3">
        <f t="shared" si="8"/>
        <v>266652</v>
      </c>
      <c r="AO16">
        <v>266</v>
      </c>
      <c r="AP16">
        <v>652</v>
      </c>
      <c r="AQ16" t="s">
        <v>16</v>
      </c>
    </row>
    <row r="17" spans="1:43" x14ac:dyDescent="0.2">
      <c r="A17" t="s">
        <v>54</v>
      </c>
      <c r="B17" t="s">
        <v>11</v>
      </c>
      <c r="C17" t="s">
        <v>12</v>
      </c>
      <c r="D17" t="s">
        <v>52</v>
      </c>
      <c r="E17" t="s">
        <v>55</v>
      </c>
      <c r="F17" t="s">
        <v>56</v>
      </c>
      <c r="G17">
        <v>146</v>
      </c>
      <c r="H17" s="3" t="e">
        <f t="shared" si="0"/>
        <v>#VALUE!</v>
      </c>
      <c r="I17">
        <v>0</v>
      </c>
      <c r="J17" t="s">
        <v>16</v>
      </c>
      <c r="K17">
        <v>0</v>
      </c>
      <c r="L17" s="3" t="e">
        <f t="shared" si="1"/>
        <v>#VALUE!</v>
      </c>
      <c r="M17" t="s">
        <v>16</v>
      </c>
      <c r="N17">
        <v>0</v>
      </c>
      <c r="O17" t="s">
        <v>16</v>
      </c>
      <c r="P17" s="3" t="e">
        <f t="shared" si="2"/>
        <v>#VALUE!</v>
      </c>
      <c r="Q17">
        <v>0</v>
      </c>
      <c r="R17" t="s">
        <v>16</v>
      </c>
      <c r="S17">
        <v>0</v>
      </c>
      <c r="T17" s="3" t="e">
        <f t="shared" si="3"/>
        <v>#VALUE!</v>
      </c>
      <c r="U17" t="s">
        <v>16</v>
      </c>
      <c r="V17">
        <v>14</v>
      </c>
      <c r="W17">
        <v>105</v>
      </c>
      <c r="X17" s="3" t="e">
        <f t="shared" si="4"/>
        <v>#VALUE!</v>
      </c>
      <c r="Y17" t="s">
        <v>16</v>
      </c>
      <c r="Z17">
        <v>14</v>
      </c>
      <c r="AA17">
        <v>105</v>
      </c>
      <c r="AB17" s="3" t="e">
        <f t="shared" si="5"/>
        <v>#VALUE!</v>
      </c>
      <c r="AC17" t="s">
        <v>16</v>
      </c>
      <c r="AD17">
        <v>14</v>
      </c>
      <c r="AE17">
        <v>105</v>
      </c>
      <c r="AF17" s="3" t="e">
        <f t="shared" si="6"/>
        <v>#VALUE!</v>
      </c>
      <c r="AG17" t="s">
        <v>16</v>
      </c>
      <c r="AH17">
        <v>14</v>
      </c>
      <c r="AI17">
        <v>105</v>
      </c>
      <c r="AJ17" s="3" t="e">
        <f t="shared" si="7"/>
        <v>#VALUE!</v>
      </c>
      <c r="AK17" t="s">
        <v>16</v>
      </c>
      <c r="AN17" s="3">
        <f t="shared" si="8"/>
        <v>0</v>
      </c>
    </row>
    <row r="18" spans="1:43" x14ac:dyDescent="0.2">
      <c r="A18" t="s">
        <v>57</v>
      </c>
      <c r="B18" t="s">
        <v>11</v>
      </c>
      <c r="C18" t="s">
        <v>12</v>
      </c>
      <c r="D18" t="s">
        <v>58</v>
      </c>
      <c r="E18" t="s">
        <v>18</v>
      </c>
      <c r="F18" t="s">
        <v>59</v>
      </c>
      <c r="G18">
        <v>483</v>
      </c>
      <c r="H18" s="3">
        <f t="shared" si="0"/>
        <v>45047</v>
      </c>
      <c r="I18">
        <v>45</v>
      </c>
      <c r="J18">
        <v>47</v>
      </c>
      <c r="K18" t="s">
        <v>16</v>
      </c>
      <c r="L18" s="3">
        <f t="shared" si="1"/>
        <v>34110</v>
      </c>
      <c r="M18">
        <v>34</v>
      </c>
      <c r="N18">
        <v>110</v>
      </c>
      <c r="O18" t="s">
        <v>16</v>
      </c>
      <c r="P18" s="3">
        <f t="shared" si="2"/>
        <v>79157</v>
      </c>
      <c r="Q18">
        <v>79</v>
      </c>
      <c r="R18">
        <v>157</v>
      </c>
      <c r="S18" t="s">
        <v>16</v>
      </c>
      <c r="T18" s="3">
        <f t="shared" si="3"/>
        <v>193818</v>
      </c>
      <c r="U18">
        <v>193</v>
      </c>
      <c r="V18">
        <v>818</v>
      </c>
      <c r="W18" t="s">
        <v>16</v>
      </c>
      <c r="X18" s="3">
        <f t="shared" si="4"/>
        <v>-23931</v>
      </c>
      <c r="Y18">
        <v>-24</v>
      </c>
      <c r="Z18">
        <v>69</v>
      </c>
      <c r="AA18" t="s">
        <v>16</v>
      </c>
      <c r="AB18" s="3">
        <f t="shared" si="5"/>
        <v>43314</v>
      </c>
      <c r="AC18">
        <v>43</v>
      </c>
      <c r="AD18">
        <v>314</v>
      </c>
      <c r="AE18" t="s">
        <v>16</v>
      </c>
      <c r="AF18" s="3">
        <f t="shared" si="6"/>
        <v>213062</v>
      </c>
      <c r="AG18">
        <v>213</v>
      </c>
      <c r="AH18">
        <v>62</v>
      </c>
      <c r="AI18" t="s">
        <v>16</v>
      </c>
      <c r="AJ18" s="3">
        <f t="shared" si="7"/>
        <v>292219</v>
      </c>
      <c r="AK18">
        <v>292</v>
      </c>
      <c r="AL18">
        <v>219</v>
      </c>
      <c r="AM18" t="s">
        <v>16</v>
      </c>
      <c r="AN18" s="3">
        <f t="shared" si="8"/>
        <v>292219</v>
      </c>
      <c r="AO18">
        <v>292</v>
      </c>
      <c r="AP18">
        <v>219</v>
      </c>
      <c r="AQ18" t="s">
        <v>16</v>
      </c>
    </row>
    <row r="19" spans="1:43" x14ac:dyDescent="0.2">
      <c r="A19" t="s">
        <v>60</v>
      </c>
      <c r="B19" t="s">
        <v>11</v>
      </c>
      <c r="C19" t="s">
        <v>12</v>
      </c>
      <c r="D19" t="s">
        <v>61</v>
      </c>
      <c r="E19" t="s">
        <v>18</v>
      </c>
      <c r="F19" t="s">
        <v>62</v>
      </c>
      <c r="G19">
        <v>557</v>
      </c>
      <c r="H19" s="3">
        <f t="shared" si="0"/>
        <v>50094</v>
      </c>
      <c r="I19">
        <v>50</v>
      </c>
      <c r="J19">
        <v>94</v>
      </c>
      <c r="K19" t="s">
        <v>16</v>
      </c>
      <c r="L19" s="3">
        <f t="shared" si="1"/>
        <v>171800</v>
      </c>
      <c r="M19">
        <v>171</v>
      </c>
      <c r="N19">
        <v>800</v>
      </c>
      <c r="O19" t="s">
        <v>16</v>
      </c>
      <c r="P19" s="3">
        <f t="shared" si="2"/>
        <v>221894</v>
      </c>
      <c r="Q19">
        <v>221</v>
      </c>
      <c r="R19">
        <v>894</v>
      </c>
      <c r="S19" t="s">
        <v>16</v>
      </c>
      <c r="T19" s="3">
        <f t="shared" si="3"/>
        <v>326811</v>
      </c>
      <c r="U19">
        <v>326</v>
      </c>
      <c r="V19">
        <v>811</v>
      </c>
      <c r="W19" t="s">
        <v>16</v>
      </c>
      <c r="X19" s="3">
        <f t="shared" si="4"/>
        <v>-31851</v>
      </c>
      <c r="Y19">
        <v>-32</v>
      </c>
      <c r="Z19">
        <v>149</v>
      </c>
      <c r="AA19" t="s">
        <v>16</v>
      </c>
      <c r="AB19" s="3">
        <f t="shared" si="5"/>
        <v>89349</v>
      </c>
      <c r="AC19">
        <v>89</v>
      </c>
      <c r="AD19">
        <v>349</v>
      </c>
      <c r="AE19" t="s">
        <v>16</v>
      </c>
      <c r="AF19" s="3">
        <f t="shared" si="6"/>
        <v>384012</v>
      </c>
      <c r="AG19">
        <v>384</v>
      </c>
      <c r="AH19">
        <v>12</v>
      </c>
      <c r="AI19" t="s">
        <v>16</v>
      </c>
      <c r="AJ19" s="3">
        <f t="shared" si="7"/>
        <v>605906</v>
      </c>
      <c r="AK19">
        <v>605</v>
      </c>
      <c r="AL19">
        <v>906</v>
      </c>
      <c r="AM19" t="s">
        <v>16</v>
      </c>
      <c r="AN19" s="3">
        <f t="shared" si="8"/>
        <v>605906</v>
      </c>
      <c r="AO19">
        <v>605</v>
      </c>
      <c r="AP19">
        <v>906</v>
      </c>
      <c r="AQ19" t="s">
        <v>16</v>
      </c>
    </row>
    <row r="20" spans="1:43" x14ac:dyDescent="0.2">
      <c r="A20" t="s">
        <v>63</v>
      </c>
      <c r="B20" t="s">
        <v>11</v>
      </c>
      <c r="C20" t="s">
        <v>12</v>
      </c>
      <c r="D20" t="s">
        <v>64</v>
      </c>
      <c r="E20" t="s">
        <v>14</v>
      </c>
      <c r="F20" t="s">
        <v>65</v>
      </c>
      <c r="G20">
        <v>672</v>
      </c>
      <c r="H20" s="3">
        <f t="shared" si="0"/>
        <v>56959</v>
      </c>
      <c r="I20">
        <v>56</v>
      </c>
      <c r="J20">
        <v>959</v>
      </c>
      <c r="K20" t="s">
        <v>16</v>
      </c>
      <c r="L20" s="3">
        <f t="shared" si="1"/>
        <v>20160</v>
      </c>
      <c r="M20">
        <v>20</v>
      </c>
      <c r="N20">
        <v>160</v>
      </c>
      <c r="O20" t="s">
        <v>16</v>
      </c>
      <c r="P20" s="3">
        <f t="shared" si="2"/>
        <v>77119</v>
      </c>
      <c r="Q20">
        <v>77</v>
      </c>
      <c r="R20">
        <v>119</v>
      </c>
      <c r="S20" t="s">
        <v>16</v>
      </c>
      <c r="T20" s="3">
        <f t="shared" si="3"/>
        <v>112163</v>
      </c>
      <c r="U20">
        <v>112</v>
      </c>
      <c r="V20">
        <v>163</v>
      </c>
      <c r="W20" t="s">
        <v>16</v>
      </c>
      <c r="X20" s="3">
        <f t="shared" si="4"/>
        <v>-13084</v>
      </c>
      <c r="Y20">
        <v>-14</v>
      </c>
      <c r="Z20">
        <v>916</v>
      </c>
      <c r="AA20" t="s">
        <v>16</v>
      </c>
      <c r="AB20" s="3">
        <f t="shared" si="5"/>
        <v>37856</v>
      </c>
      <c r="AC20">
        <v>37</v>
      </c>
      <c r="AD20">
        <v>856</v>
      </c>
      <c r="AE20" t="s">
        <v>16</v>
      </c>
      <c r="AF20" s="3">
        <f t="shared" si="6"/>
        <v>135103</v>
      </c>
      <c r="AG20">
        <v>135</v>
      </c>
      <c r="AH20">
        <v>103</v>
      </c>
      <c r="AI20" t="s">
        <v>16</v>
      </c>
      <c r="AJ20" s="3">
        <f t="shared" si="7"/>
        <v>212222</v>
      </c>
      <c r="AK20">
        <v>212</v>
      </c>
      <c r="AL20">
        <v>222</v>
      </c>
      <c r="AM20" t="s">
        <v>16</v>
      </c>
      <c r="AN20" s="3">
        <f t="shared" si="8"/>
        <v>212222</v>
      </c>
      <c r="AO20">
        <v>212</v>
      </c>
      <c r="AP20">
        <v>222</v>
      </c>
      <c r="AQ20" t="s">
        <v>16</v>
      </c>
    </row>
    <row r="21" spans="1:43" x14ac:dyDescent="0.2">
      <c r="A21" t="s">
        <v>66</v>
      </c>
      <c r="B21" t="s">
        <v>11</v>
      </c>
      <c r="C21" t="s">
        <v>12</v>
      </c>
      <c r="D21" t="s">
        <v>64</v>
      </c>
      <c r="E21" t="s">
        <v>18</v>
      </c>
      <c r="F21" t="s">
        <v>67</v>
      </c>
      <c r="G21">
        <v>953</v>
      </c>
      <c r="H21" s="3">
        <f t="shared" si="0"/>
        <v>68726</v>
      </c>
      <c r="I21">
        <v>68</v>
      </c>
      <c r="J21">
        <v>726</v>
      </c>
      <c r="K21" t="s">
        <v>16</v>
      </c>
      <c r="L21" s="3">
        <f t="shared" si="1"/>
        <v>145050</v>
      </c>
      <c r="M21">
        <v>145</v>
      </c>
      <c r="N21">
        <v>50</v>
      </c>
      <c r="O21" t="s">
        <v>16</v>
      </c>
      <c r="P21" s="3">
        <f t="shared" si="2"/>
        <v>213776</v>
      </c>
      <c r="Q21">
        <v>213</v>
      </c>
      <c r="R21">
        <v>776</v>
      </c>
      <c r="S21" t="s">
        <v>16</v>
      </c>
      <c r="T21" s="3">
        <f t="shared" si="3"/>
        <v>544951</v>
      </c>
      <c r="U21">
        <v>544</v>
      </c>
      <c r="V21">
        <v>951</v>
      </c>
      <c r="W21" t="s">
        <v>16</v>
      </c>
      <c r="X21" s="3">
        <f t="shared" si="4"/>
        <v>-43458</v>
      </c>
      <c r="Y21">
        <v>-44</v>
      </c>
      <c r="Z21">
        <v>542</v>
      </c>
      <c r="AA21" t="s">
        <v>16</v>
      </c>
      <c r="AB21" s="3">
        <f t="shared" si="5"/>
        <v>129787</v>
      </c>
      <c r="AC21">
        <v>129</v>
      </c>
      <c r="AD21">
        <v>787</v>
      </c>
      <c r="AE21" t="s">
        <v>16</v>
      </c>
      <c r="AF21" s="3">
        <f t="shared" si="6"/>
        <v>630196</v>
      </c>
      <c r="AG21">
        <v>630</v>
      </c>
      <c r="AH21">
        <v>196</v>
      </c>
      <c r="AI21" t="s">
        <v>16</v>
      </c>
      <c r="AJ21" s="3">
        <f t="shared" si="7"/>
        <v>843972</v>
      </c>
      <c r="AK21">
        <v>843</v>
      </c>
      <c r="AL21">
        <v>972</v>
      </c>
      <c r="AM21" t="s">
        <v>16</v>
      </c>
      <c r="AN21" s="3">
        <f t="shared" si="8"/>
        <v>843972</v>
      </c>
      <c r="AO21">
        <v>843</v>
      </c>
      <c r="AP21">
        <v>972</v>
      </c>
      <c r="AQ21" t="s">
        <v>16</v>
      </c>
    </row>
    <row r="22" spans="1:43" x14ac:dyDescent="0.2">
      <c r="A22" t="s">
        <v>68</v>
      </c>
      <c r="B22" t="s">
        <v>11</v>
      </c>
      <c r="C22" t="s">
        <v>12</v>
      </c>
      <c r="D22" t="s">
        <v>69</v>
      </c>
      <c r="E22" t="s">
        <v>18</v>
      </c>
      <c r="F22" t="s">
        <v>70</v>
      </c>
      <c r="G22">
        <v>574</v>
      </c>
      <c r="H22" s="3">
        <f t="shared" si="0"/>
        <v>51184</v>
      </c>
      <c r="I22">
        <v>51</v>
      </c>
      <c r="J22">
        <v>184</v>
      </c>
      <c r="K22" t="s">
        <v>16</v>
      </c>
      <c r="L22" s="3">
        <f t="shared" si="1"/>
        <v>135740</v>
      </c>
      <c r="M22">
        <v>135</v>
      </c>
      <c r="N22">
        <v>740</v>
      </c>
      <c r="O22" t="s">
        <v>16</v>
      </c>
      <c r="P22" s="3">
        <f t="shared" si="2"/>
        <v>186924</v>
      </c>
      <c r="Q22">
        <v>186</v>
      </c>
      <c r="R22">
        <v>924</v>
      </c>
      <c r="S22" t="s">
        <v>16</v>
      </c>
      <c r="T22" s="3">
        <f t="shared" si="3"/>
        <v>467203</v>
      </c>
      <c r="U22">
        <v>467</v>
      </c>
      <c r="V22">
        <v>203</v>
      </c>
      <c r="W22" t="s">
        <v>16</v>
      </c>
      <c r="X22" s="3">
        <f t="shared" si="4"/>
        <v>-34699</v>
      </c>
      <c r="Y22">
        <v>-35</v>
      </c>
      <c r="Z22">
        <v>301</v>
      </c>
      <c r="AA22" t="s">
        <v>16</v>
      </c>
      <c r="AB22" s="3">
        <f t="shared" si="5"/>
        <v>114585</v>
      </c>
      <c r="AC22">
        <v>114</v>
      </c>
      <c r="AD22">
        <v>585</v>
      </c>
      <c r="AE22" t="s">
        <v>16</v>
      </c>
      <c r="AF22" s="3">
        <f t="shared" si="6"/>
        <v>546487</v>
      </c>
      <c r="AG22">
        <v>546</v>
      </c>
      <c r="AH22">
        <v>487</v>
      </c>
      <c r="AI22" t="s">
        <v>16</v>
      </c>
      <c r="AJ22" s="3">
        <f t="shared" si="7"/>
        <v>733411</v>
      </c>
      <c r="AK22">
        <v>733</v>
      </c>
      <c r="AL22">
        <v>411</v>
      </c>
      <c r="AM22" t="s">
        <v>16</v>
      </c>
      <c r="AN22" s="3">
        <f t="shared" si="8"/>
        <v>733411</v>
      </c>
      <c r="AO22">
        <v>733</v>
      </c>
      <c r="AP22">
        <v>411</v>
      </c>
      <c r="AQ22" t="s">
        <v>16</v>
      </c>
    </row>
    <row r="23" spans="1:43" x14ac:dyDescent="0.2">
      <c r="A23" t="s">
        <v>71</v>
      </c>
      <c r="B23" t="s">
        <v>11</v>
      </c>
      <c r="C23" t="s">
        <v>12</v>
      </c>
      <c r="D23" t="s">
        <v>72</v>
      </c>
      <c r="E23" t="s">
        <v>22</v>
      </c>
      <c r="F23" t="s">
        <v>73</v>
      </c>
      <c r="G23">
        <v>896</v>
      </c>
      <c r="H23" s="3">
        <f t="shared" si="0"/>
        <v>66913</v>
      </c>
      <c r="I23">
        <v>66</v>
      </c>
      <c r="J23">
        <v>913</v>
      </c>
      <c r="K23" t="s">
        <v>16</v>
      </c>
      <c r="L23" s="3">
        <f t="shared" si="1"/>
        <v>45780</v>
      </c>
      <c r="M23">
        <v>45</v>
      </c>
      <c r="N23">
        <v>780</v>
      </c>
      <c r="O23" t="s">
        <v>16</v>
      </c>
      <c r="P23" s="3">
        <f t="shared" si="2"/>
        <v>112693</v>
      </c>
      <c r="Q23">
        <v>112</v>
      </c>
      <c r="R23">
        <v>693</v>
      </c>
      <c r="S23" t="s">
        <v>16</v>
      </c>
      <c r="T23" s="3">
        <f t="shared" si="3"/>
        <v>304581</v>
      </c>
      <c r="U23">
        <v>304</v>
      </c>
      <c r="V23">
        <v>581</v>
      </c>
      <c r="W23" t="s">
        <v>16</v>
      </c>
      <c r="X23" s="3">
        <f t="shared" si="4"/>
        <v>-55690</v>
      </c>
      <c r="Y23">
        <v>-56</v>
      </c>
      <c r="Z23">
        <v>310</v>
      </c>
      <c r="AA23" t="s">
        <v>16</v>
      </c>
      <c r="AB23" s="3">
        <f t="shared" si="5"/>
        <v>74769</v>
      </c>
      <c r="AC23">
        <v>74</v>
      </c>
      <c r="AD23">
        <v>769</v>
      </c>
      <c r="AE23" t="s">
        <v>16</v>
      </c>
      <c r="AF23" s="3">
        <f t="shared" si="6"/>
        <v>323039</v>
      </c>
      <c r="AG23">
        <v>323</v>
      </c>
      <c r="AH23">
        <v>39</v>
      </c>
      <c r="AI23" t="s">
        <v>16</v>
      </c>
      <c r="AJ23" s="3">
        <f t="shared" si="7"/>
        <v>435732</v>
      </c>
      <c r="AK23">
        <v>435</v>
      </c>
      <c r="AL23">
        <v>732</v>
      </c>
      <c r="AM23" t="s">
        <v>16</v>
      </c>
      <c r="AN23" s="3">
        <f t="shared" si="8"/>
        <v>435732</v>
      </c>
      <c r="AO23">
        <v>435</v>
      </c>
      <c r="AP23">
        <v>732</v>
      </c>
      <c r="AQ23" t="s">
        <v>16</v>
      </c>
    </row>
    <row r="24" spans="1:43" x14ac:dyDescent="0.2">
      <c r="A24" t="s">
        <v>74</v>
      </c>
      <c r="B24" t="s">
        <v>11</v>
      </c>
      <c r="C24" t="s">
        <v>12</v>
      </c>
      <c r="D24" t="s">
        <v>72</v>
      </c>
      <c r="E24" t="s">
        <v>35</v>
      </c>
      <c r="F24" t="s">
        <v>75</v>
      </c>
      <c r="G24">
        <v>324</v>
      </c>
      <c r="H24" s="3">
        <f t="shared" si="0"/>
        <v>32536</v>
      </c>
      <c r="I24">
        <v>32</v>
      </c>
      <c r="J24">
        <v>536</v>
      </c>
      <c r="K24" t="s">
        <v>16</v>
      </c>
      <c r="L24" s="3">
        <f t="shared" si="1"/>
        <v>61380</v>
      </c>
      <c r="M24">
        <v>61</v>
      </c>
      <c r="N24">
        <v>380</v>
      </c>
      <c r="O24" t="s">
        <v>16</v>
      </c>
      <c r="P24" s="3">
        <f t="shared" si="2"/>
        <v>93916</v>
      </c>
      <c r="Q24">
        <v>93</v>
      </c>
      <c r="R24">
        <v>916</v>
      </c>
      <c r="S24" t="s">
        <v>16</v>
      </c>
      <c r="T24" s="3">
        <f t="shared" si="3"/>
        <v>280355</v>
      </c>
      <c r="U24">
        <v>280</v>
      </c>
      <c r="V24">
        <v>355</v>
      </c>
      <c r="W24" t="s">
        <v>16</v>
      </c>
      <c r="X24" s="3">
        <f t="shared" si="4"/>
        <v>-24726</v>
      </c>
      <c r="Y24">
        <v>-25</v>
      </c>
      <c r="Z24">
        <v>274</v>
      </c>
      <c r="AA24" t="s">
        <v>16</v>
      </c>
      <c r="AB24" s="3">
        <f t="shared" si="5"/>
        <v>54655</v>
      </c>
      <c r="AC24">
        <v>54</v>
      </c>
      <c r="AD24">
        <v>655</v>
      </c>
      <c r="AE24" t="s">
        <v>16</v>
      </c>
      <c r="AF24" s="3">
        <f t="shared" si="6"/>
        <v>309736</v>
      </c>
      <c r="AG24">
        <v>309</v>
      </c>
      <c r="AH24">
        <v>736</v>
      </c>
      <c r="AI24" t="s">
        <v>16</v>
      </c>
      <c r="AJ24" s="3">
        <f t="shared" si="7"/>
        <v>403652</v>
      </c>
      <c r="AK24">
        <v>403</v>
      </c>
      <c r="AL24">
        <v>652</v>
      </c>
      <c r="AM24" t="s">
        <v>16</v>
      </c>
      <c r="AN24" s="3">
        <f t="shared" si="8"/>
        <v>403652</v>
      </c>
      <c r="AO24">
        <v>403</v>
      </c>
      <c r="AP24">
        <v>652</v>
      </c>
      <c r="AQ24" t="s">
        <v>16</v>
      </c>
    </row>
    <row r="25" spans="1:43" x14ac:dyDescent="0.2">
      <c r="A25" t="s">
        <v>76</v>
      </c>
      <c r="B25" t="s">
        <v>11</v>
      </c>
      <c r="C25" t="s">
        <v>77</v>
      </c>
      <c r="D25" t="s">
        <v>78</v>
      </c>
      <c r="E25" t="s">
        <v>18</v>
      </c>
      <c r="F25" t="s">
        <v>79</v>
      </c>
      <c r="G25">
        <v>1162</v>
      </c>
      <c r="H25" s="3">
        <f t="shared" si="0"/>
        <v>72869</v>
      </c>
      <c r="I25">
        <v>72</v>
      </c>
      <c r="J25">
        <v>869</v>
      </c>
      <c r="K25" t="s">
        <v>16</v>
      </c>
      <c r="L25" s="3">
        <f t="shared" si="1"/>
        <v>44160</v>
      </c>
      <c r="M25">
        <v>44</v>
      </c>
      <c r="N25">
        <v>160</v>
      </c>
      <c r="O25" t="s">
        <v>16</v>
      </c>
      <c r="P25" s="3">
        <f t="shared" si="2"/>
        <v>117029</v>
      </c>
      <c r="Q25">
        <v>117</v>
      </c>
      <c r="R25">
        <v>29</v>
      </c>
      <c r="S25" t="s">
        <v>16</v>
      </c>
      <c r="T25" s="3">
        <f t="shared" si="3"/>
        <v>306618</v>
      </c>
      <c r="U25">
        <v>306</v>
      </c>
      <c r="V25">
        <v>618</v>
      </c>
      <c r="W25" t="s">
        <v>16</v>
      </c>
      <c r="X25" s="3">
        <f t="shared" si="4"/>
        <v>-73208</v>
      </c>
      <c r="Y25">
        <v>-74</v>
      </c>
      <c r="Z25">
        <v>792</v>
      </c>
      <c r="AA25" t="s">
        <v>16</v>
      </c>
      <c r="AB25" s="3">
        <f t="shared" si="5"/>
        <v>87532</v>
      </c>
      <c r="AC25">
        <v>87</v>
      </c>
      <c r="AD25">
        <v>532</v>
      </c>
      <c r="AE25" t="s">
        <v>16</v>
      </c>
      <c r="AF25" s="3">
        <f t="shared" si="6"/>
        <v>319358</v>
      </c>
      <c r="AG25">
        <v>319</v>
      </c>
      <c r="AH25">
        <v>358</v>
      </c>
      <c r="AI25" t="s">
        <v>16</v>
      </c>
      <c r="AJ25" s="3">
        <f t="shared" si="7"/>
        <v>436387</v>
      </c>
      <c r="AK25">
        <v>436</v>
      </c>
      <c r="AL25">
        <v>387</v>
      </c>
      <c r="AM25" t="s">
        <v>16</v>
      </c>
      <c r="AN25" s="3">
        <f t="shared" si="8"/>
        <v>436387</v>
      </c>
      <c r="AO25">
        <v>436</v>
      </c>
      <c r="AP25">
        <v>387</v>
      </c>
      <c r="AQ25" t="s">
        <v>16</v>
      </c>
    </row>
    <row r="26" spans="1:43" x14ac:dyDescent="0.2">
      <c r="A26" t="s">
        <v>80</v>
      </c>
      <c r="B26" t="s">
        <v>11</v>
      </c>
      <c r="C26" t="s">
        <v>77</v>
      </c>
      <c r="D26" t="s">
        <v>81</v>
      </c>
      <c r="E26" t="s">
        <v>22</v>
      </c>
      <c r="F26" t="s">
        <v>82</v>
      </c>
      <c r="G26">
        <v>403</v>
      </c>
      <c r="H26" s="3">
        <f t="shared" si="0"/>
        <v>39037</v>
      </c>
      <c r="I26">
        <v>39</v>
      </c>
      <c r="J26">
        <v>37</v>
      </c>
      <c r="K26" t="s">
        <v>16</v>
      </c>
      <c r="L26" s="3">
        <f t="shared" si="1"/>
        <v>15390</v>
      </c>
      <c r="M26">
        <v>15</v>
      </c>
      <c r="N26">
        <v>390</v>
      </c>
      <c r="O26" t="s">
        <v>16</v>
      </c>
      <c r="P26" s="3">
        <f t="shared" si="2"/>
        <v>54427</v>
      </c>
      <c r="Q26">
        <v>54</v>
      </c>
      <c r="R26">
        <v>427</v>
      </c>
      <c r="S26" t="s">
        <v>16</v>
      </c>
      <c r="T26" s="3">
        <f t="shared" si="3"/>
        <v>58081</v>
      </c>
      <c r="U26">
        <v>58</v>
      </c>
      <c r="V26">
        <v>81</v>
      </c>
      <c r="W26" t="s">
        <v>16</v>
      </c>
      <c r="X26" s="3" t="e">
        <f t="shared" si="4"/>
        <v>#VALUE!</v>
      </c>
      <c r="Y26">
        <v>0</v>
      </c>
      <c r="Z26" t="s">
        <v>16</v>
      </c>
      <c r="AA26">
        <v>29</v>
      </c>
      <c r="AB26" s="3" t="e">
        <f t="shared" si="5"/>
        <v>#VALUE!</v>
      </c>
      <c r="AC26">
        <v>755</v>
      </c>
      <c r="AD26" t="s">
        <v>16</v>
      </c>
      <c r="AE26">
        <v>87</v>
      </c>
      <c r="AF26" s="3" t="e">
        <f t="shared" si="6"/>
        <v>#VALUE!</v>
      </c>
      <c r="AG26">
        <v>836</v>
      </c>
      <c r="AH26" t="s">
        <v>16</v>
      </c>
      <c r="AI26">
        <v>142</v>
      </c>
      <c r="AJ26" s="3" t="e">
        <f t="shared" si="7"/>
        <v>#VALUE!</v>
      </c>
      <c r="AK26">
        <v>263</v>
      </c>
      <c r="AL26" t="s">
        <v>16</v>
      </c>
      <c r="AM26">
        <v>142</v>
      </c>
      <c r="AN26" s="3" t="e">
        <f t="shared" si="8"/>
        <v>#VALUE!</v>
      </c>
      <c r="AO26">
        <v>263</v>
      </c>
      <c r="AP26" t="s">
        <v>16</v>
      </c>
    </row>
    <row r="27" spans="1:43" x14ac:dyDescent="0.2">
      <c r="A27" t="s">
        <v>83</v>
      </c>
      <c r="B27" t="s">
        <v>11</v>
      </c>
      <c r="C27" t="s">
        <v>77</v>
      </c>
      <c r="D27" t="s">
        <v>84</v>
      </c>
      <c r="E27" t="s">
        <v>22</v>
      </c>
      <c r="F27" t="s">
        <v>85</v>
      </c>
      <c r="G27">
        <v>661</v>
      </c>
      <c r="H27" s="3">
        <f t="shared" si="0"/>
        <v>56354</v>
      </c>
      <c r="I27">
        <v>56</v>
      </c>
      <c r="J27">
        <v>354</v>
      </c>
      <c r="K27" t="s">
        <v>16</v>
      </c>
      <c r="L27" s="3">
        <f t="shared" si="1"/>
        <v>25430</v>
      </c>
      <c r="M27">
        <v>25</v>
      </c>
      <c r="N27">
        <v>430</v>
      </c>
      <c r="O27" t="s">
        <v>16</v>
      </c>
      <c r="P27" s="3">
        <f t="shared" si="2"/>
        <v>81784</v>
      </c>
      <c r="Q27">
        <v>81</v>
      </c>
      <c r="R27">
        <v>784</v>
      </c>
      <c r="S27" t="s">
        <v>16</v>
      </c>
      <c r="T27" s="3">
        <f t="shared" si="3"/>
        <v>210218</v>
      </c>
      <c r="U27">
        <v>210</v>
      </c>
      <c r="V27">
        <v>218</v>
      </c>
      <c r="W27" t="s">
        <v>16</v>
      </c>
      <c r="X27" s="3">
        <f t="shared" si="4"/>
        <v>-31946</v>
      </c>
      <c r="Y27">
        <v>-32</v>
      </c>
      <c r="Z27">
        <v>54</v>
      </c>
      <c r="AA27" t="s">
        <v>16</v>
      </c>
      <c r="AB27" s="3">
        <f t="shared" si="5"/>
        <v>51565</v>
      </c>
      <c r="AC27">
        <v>51</v>
      </c>
      <c r="AD27">
        <v>565</v>
      </c>
      <c r="AE27" t="s">
        <v>16</v>
      </c>
      <c r="AF27" s="3">
        <f t="shared" si="6"/>
        <v>229730</v>
      </c>
      <c r="AG27">
        <v>229</v>
      </c>
      <c r="AH27">
        <v>730</v>
      </c>
      <c r="AI27" t="s">
        <v>16</v>
      </c>
      <c r="AJ27" s="3">
        <f t="shared" si="7"/>
        <v>311514</v>
      </c>
      <c r="AK27">
        <v>311</v>
      </c>
      <c r="AL27">
        <v>514</v>
      </c>
      <c r="AM27" t="s">
        <v>16</v>
      </c>
      <c r="AN27" s="3">
        <f t="shared" si="8"/>
        <v>311514</v>
      </c>
      <c r="AO27">
        <v>311</v>
      </c>
      <c r="AP27">
        <v>514</v>
      </c>
      <c r="AQ27" t="s">
        <v>16</v>
      </c>
    </row>
    <row r="28" spans="1:43" x14ac:dyDescent="0.2">
      <c r="A28" t="s">
        <v>86</v>
      </c>
      <c r="B28" t="s">
        <v>11</v>
      </c>
      <c r="C28" t="s">
        <v>77</v>
      </c>
      <c r="D28" t="s">
        <v>84</v>
      </c>
      <c r="E28" t="s">
        <v>18</v>
      </c>
      <c r="F28" t="s">
        <v>87</v>
      </c>
      <c r="G28">
        <v>1102</v>
      </c>
      <c r="H28" s="3">
        <f t="shared" si="0"/>
        <v>72082</v>
      </c>
      <c r="I28">
        <v>72</v>
      </c>
      <c r="J28">
        <v>82</v>
      </c>
      <c r="K28" t="s">
        <v>16</v>
      </c>
      <c r="L28" s="3">
        <f t="shared" si="1"/>
        <v>138800</v>
      </c>
      <c r="M28">
        <v>138</v>
      </c>
      <c r="N28">
        <v>800</v>
      </c>
      <c r="O28" t="s">
        <v>16</v>
      </c>
      <c r="P28" s="3">
        <f t="shared" si="2"/>
        <v>210882</v>
      </c>
      <c r="Q28">
        <v>210</v>
      </c>
      <c r="R28">
        <v>882</v>
      </c>
      <c r="S28" t="s">
        <v>16</v>
      </c>
      <c r="T28" s="3">
        <f t="shared" si="3"/>
        <v>550447</v>
      </c>
      <c r="U28">
        <v>550</v>
      </c>
      <c r="V28">
        <v>447</v>
      </c>
      <c r="W28" t="s">
        <v>16</v>
      </c>
      <c r="X28" s="3">
        <f t="shared" si="4"/>
        <v>-56425</v>
      </c>
      <c r="Y28">
        <v>-57</v>
      </c>
      <c r="Z28">
        <v>575</v>
      </c>
      <c r="AA28" t="s">
        <v>16</v>
      </c>
      <c r="AB28" s="3">
        <f t="shared" si="5"/>
        <v>119151</v>
      </c>
      <c r="AC28">
        <v>119</v>
      </c>
      <c r="AD28">
        <v>151</v>
      </c>
      <c r="AE28" t="s">
        <v>16</v>
      </c>
      <c r="AF28" s="3">
        <f t="shared" si="6"/>
        <v>612022</v>
      </c>
      <c r="AG28">
        <v>612</v>
      </c>
      <c r="AH28">
        <v>22</v>
      </c>
      <c r="AI28" t="s">
        <v>16</v>
      </c>
      <c r="AJ28" s="3">
        <f t="shared" si="7"/>
        <v>822904</v>
      </c>
      <c r="AK28">
        <v>822</v>
      </c>
      <c r="AL28">
        <v>904</v>
      </c>
      <c r="AM28" t="s">
        <v>16</v>
      </c>
      <c r="AN28" s="3">
        <f t="shared" si="8"/>
        <v>822904</v>
      </c>
      <c r="AO28">
        <v>822</v>
      </c>
      <c r="AP28">
        <v>904</v>
      </c>
      <c r="AQ28" t="s">
        <v>16</v>
      </c>
    </row>
    <row r="29" spans="1:43" x14ac:dyDescent="0.2">
      <c r="A29" t="s">
        <v>88</v>
      </c>
      <c r="B29" t="s">
        <v>11</v>
      </c>
      <c r="C29" t="s">
        <v>77</v>
      </c>
      <c r="D29" t="s">
        <v>89</v>
      </c>
      <c r="E29" t="s">
        <v>22</v>
      </c>
      <c r="F29" t="s">
        <v>90</v>
      </c>
      <c r="G29">
        <v>881</v>
      </c>
      <c r="H29" s="3">
        <f t="shared" si="0"/>
        <v>66388</v>
      </c>
      <c r="I29">
        <v>66</v>
      </c>
      <c r="J29">
        <v>388</v>
      </c>
      <c r="K29" t="s">
        <v>16</v>
      </c>
      <c r="L29" s="3">
        <f t="shared" si="1"/>
        <v>27830</v>
      </c>
      <c r="M29">
        <v>27</v>
      </c>
      <c r="N29">
        <v>830</v>
      </c>
      <c r="O29" t="s">
        <v>16</v>
      </c>
      <c r="P29" s="3">
        <f t="shared" si="2"/>
        <v>94218</v>
      </c>
      <c r="Q29">
        <v>94</v>
      </c>
      <c r="R29">
        <v>218</v>
      </c>
      <c r="S29" t="s">
        <v>16</v>
      </c>
      <c r="T29" s="3">
        <f t="shared" si="3"/>
        <v>260236</v>
      </c>
      <c r="U29">
        <v>260</v>
      </c>
      <c r="V29">
        <v>236</v>
      </c>
      <c r="W29" t="s">
        <v>16</v>
      </c>
      <c r="X29" s="3">
        <f t="shared" si="4"/>
        <v>-46706</v>
      </c>
      <c r="Y29">
        <v>-47</v>
      </c>
      <c r="Z29">
        <v>294</v>
      </c>
      <c r="AA29" t="s">
        <v>16</v>
      </c>
      <c r="AB29" s="3">
        <f t="shared" si="5"/>
        <v>66154</v>
      </c>
      <c r="AC29">
        <v>66</v>
      </c>
      <c r="AD29">
        <v>154</v>
      </c>
      <c r="AE29" t="s">
        <v>16</v>
      </c>
      <c r="AF29" s="3">
        <f t="shared" si="6"/>
        <v>279096</v>
      </c>
      <c r="AG29">
        <v>279</v>
      </c>
      <c r="AH29">
        <v>96</v>
      </c>
      <c r="AI29" t="s">
        <v>16</v>
      </c>
      <c r="AJ29" s="3">
        <f t="shared" si="7"/>
        <v>373314</v>
      </c>
      <c r="AK29">
        <v>373</v>
      </c>
      <c r="AL29">
        <v>314</v>
      </c>
      <c r="AM29" t="s">
        <v>16</v>
      </c>
      <c r="AN29" s="3">
        <f t="shared" si="8"/>
        <v>373314</v>
      </c>
      <c r="AO29">
        <v>373</v>
      </c>
      <c r="AP29">
        <v>314</v>
      </c>
      <c r="AQ29" t="s">
        <v>16</v>
      </c>
    </row>
    <row r="30" spans="1:43" x14ac:dyDescent="0.2">
      <c r="A30" t="s">
        <v>91</v>
      </c>
      <c r="B30" t="s">
        <v>11</v>
      </c>
      <c r="C30" t="s">
        <v>77</v>
      </c>
      <c r="D30" t="s">
        <v>89</v>
      </c>
      <c r="E30" t="s">
        <v>35</v>
      </c>
      <c r="F30" t="s">
        <v>92</v>
      </c>
      <c r="G30">
        <v>632</v>
      </c>
      <c r="H30" s="3">
        <f t="shared" si="0"/>
        <v>61026</v>
      </c>
      <c r="I30">
        <v>61</v>
      </c>
      <c r="J30">
        <v>26</v>
      </c>
      <c r="K30" t="s">
        <v>16</v>
      </c>
      <c r="L30" s="3">
        <f t="shared" si="1"/>
        <v>107040</v>
      </c>
      <c r="M30">
        <v>107</v>
      </c>
      <c r="N30">
        <v>40</v>
      </c>
      <c r="O30" t="s">
        <v>16</v>
      </c>
      <c r="P30" s="3">
        <f t="shared" si="2"/>
        <v>168066</v>
      </c>
      <c r="Q30">
        <v>168</v>
      </c>
      <c r="R30">
        <v>66</v>
      </c>
      <c r="S30" t="s">
        <v>16</v>
      </c>
      <c r="T30" s="3">
        <f t="shared" si="3"/>
        <v>548542</v>
      </c>
      <c r="U30">
        <v>548</v>
      </c>
      <c r="V30">
        <v>542</v>
      </c>
      <c r="W30" t="s">
        <v>16</v>
      </c>
      <c r="X30" s="3">
        <f t="shared" si="4"/>
        <v>-56210</v>
      </c>
      <c r="Y30">
        <v>-57</v>
      </c>
      <c r="Z30">
        <v>790</v>
      </c>
      <c r="AA30" t="s">
        <v>16</v>
      </c>
      <c r="AB30" s="3">
        <f t="shared" si="5"/>
        <v>112652</v>
      </c>
      <c r="AC30">
        <v>112</v>
      </c>
      <c r="AD30">
        <v>652</v>
      </c>
      <c r="AE30" t="s">
        <v>16</v>
      </c>
      <c r="AF30" s="3">
        <f t="shared" si="6"/>
        <v>603405</v>
      </c>
      <c r="AG30">
        <v>603</v>
      </c>
      <c r="AH30">
        <v>405</v>
      </c>
      <c r="AI30" t="s">
        <v>16</v>
      </c>
      <c r="AJ30" s="3">
        <f t="shared" si="7"/>
        <v>771471</v>
      </c>
      <c r="AK30">
        <v>771</v>
      </c>
      <c r="AL30">
        <v>471</v>
      </c>
      <c r="AM30" t="s">
        <v>16</v>
      </c>
      <c r="AN30" s="3">
        <f t="shared" si="8"/>
        <v>771471</v>
      </c>
      <c r="AO30">
        <v>771</v>
      </c>
      <c r="AP30">
        <v>471</v>
      </c>
      <c r="AQ30" t="s">
        <v>16</v>
      </c>
    </row>
    <row r="31" spans="1:43" x14ac:dyDescent="0.2">
      <c r="A31" t="s">
        <v>93</v>
      </c>
      <c r="B31" t="s">
        <v>11</v>
      </c>
      <c r="C31" t="s">
        <v>77</v>
      </c>
      <c r="D31" t="s">
        <v>84</v>
      </c>
      <c r="E31" t="s">
        <v>35</v>
      </c>
      <c r="F31" t="s">
        <v>94</v>
      </c>
      <c r="G31">
        <v>299</v>
      </c>
      <c r="H31" s="3">
        <f t="shared" si="0"/>
        <v>30362</v>
      </c>
      <c r="I31">
        <v>30</v>
      </c>
      <c r="J31">
        <v>362</v>
      </c>
      <c r="K31" t="s">
        <v>16</v>
      </c>
      <c r="L31" s="3">
        <f t="shared" si="1"/>
        <v>67730</v>
      </c>
      <c r="M31">
        <v>67</v>
      </c>
      <c r="N31">
        <v>730</v>
      </c>
      <c r="O31" t="s">
        <v>16</v>
      </c>
      <c r="P31" s="3">
        <f t="shared" si="2"/>
        <v>98092</v>
      </c>
      <c r="Q31">
        <v>98</v>
      </c>
      <c r="R31">
        <v>92</v>
      </c>
      <c r="S31" t="s">
        <v>16</v>
      </c>
      <c r="T31" s="3">
        <f t="shared" si="3"/>
        <v>315896</v>
      </c>
      <c r="U31">
        <v>315</v>
      </c>
      <c r="V31">
        <v>896</v>
      </c>
      <c r="W31" t="s">
        <v>16</v>
      </c>
      <c r="X31" s="3">
        <f t="shared" si="4"/>
        <v>-17392</v>
      </c>
      <c r="Y31">
        <v>-18</v>
      </c>
      <c r="Z31">
        <v>608</v>
      </c>
      <c r="AA31" t="s">
        <v>16</v>
      </c>
      <c r="AB31" s="3">
        <f t="shared" si="5"/>
        <v>67143</v>
      </c>
      <c r="AC31">
        <v>67</v>
      </c>
      <c r="AD31">
        <v>143</v>
      </c>
      <c r="AE31" t="s">
        <v>16</v>
      </c>
      <c r="AF31" s="3">
        <f t="shared" si="6"/>
        <v>364431</v>
      </c>
      <c r="AG31">
        <v>364</v>
      </c>
      <c r="AH31">
        <v>431</v>
      </c>
      <c r="AI31" t="s">
        <v>16</v>
      </c>
      <c r="AJ31" s="3">
        <f t="shared" si="7"/>
        <v>462523</v>
      </c>
      <c r="AK31">
        <v>462</v>
      </c>
      <c r="AL31">
        <v>523</v>
      </c>
      <c r="AM31" t="s">
        <v>16</v>
      </c>
      <c r="AN31" s="3">
        <f t="shared" si="8"/>
        <v>462523</v>
      </c>
      <c r="AO31">
        <v>462</v>
      </c>
      <c r="AP31">
        <v>523</v>
      </c>
      <c r="AQ31" t="s">
        <v>16</v>
      </c>
    </row>
    <row r="32" spans="1:43" x14ac:dyDescent="0.2">
      <c r="A32" t="s">
        <v>95</v>
      </c>
      <c r="B32" t="s">
        <v>11</v>
      </c>
      <c r="C32" t="s">
        <v>77</v>
      </c>
      <c r="D32" t="s">
        <v>96</v>
      </c>
      <c r="E32" t="s">
        <v>18</v>
      </c>
      <c r="F32" t="s">
        <v>97</v>
      </c>
      <c r="G32">
        <v>1002</v>
      </c>
      <c r="H32" s="3">
        <f t="shared" si="0"/>
        <v>70050</v>
      </c>
      <c r="I32">
        <v>70</v>
      </c>
      <c r="J32">
        <v>50</v>
      </c>
      <c r="K32" t="s">
        <v>16</v>
      </c>
      <c r="L32" s="3">
        <f t="shared" si="1"/>
        <v>107270</v>
      </c>
      <c r="M32">
        <v>107</v>
      </c>
      <c r="N32">
        <v>270</v>
      </c>
      <c r="O32" t="s">
        <v>16</v>
      </c>
      <c r="P32" s="3">
        <f t="shared" si="2"/>
        <v>177320</v>
      </c>
      <c r="Q32">
        <v>177</v>
      </c>
      <c r="R32">
        <v>320</v>
      </c>
      <c r="S32" t="s">
        <v>16</v>
      </c>
      <c r="T32" s="3">
        <f t="shared" si="3"/>
        <v>539556</v>
      </c>
      <c r="U32">
        <v>539</v>
      </c>
      <c r="V32">
        <v>556</v>
      </c>
      <c r="W32" t="s">
        <v>16</v>
      </c>
      <c r="X32" s="3">
        <f t="shared" si="4"/>
        <v>-88850</v>
      </c>
      <c r="Y32">
        <v>-89</v>
      </c>
      <c r="Z32">
        <v>150</v>
      </c>
      <c r="AA32" t="s">
        <v>16</v>
      </c>
      <c r="AB32" s="3">
        <f t="shared" si="5"/>
        <v>121718</v>
      </c>
      <c r="AC32">
        <v>121</v>
      </c>
      <c r="AD32">
        <v>718</v>
      </c>
      <c r="AE32" t="s">
        <v>16</v>
      </c>
      <c r="AF32" s="3">
        <f t="shared" si="6"/>
        <v>572124</v>
      </c>
      <c r="AG32">
        <v>572</v>
      </c>
      <c r="AH32">
        <v>124</v>
      </c>
      <c r="AI32" t="s">
        <v>16</v>
      </c>
      <c r="AJ32" s="3">
        <f t="shared" si="7"/>
        <v>749444</v>
      </c>
      <c r="AK32">
        <v>749</v>
      </c>
      <c r="AL32">
        <v>444</v>
      </c>
      <c r="AM32" t="s">
        <v>16</v>
      </c>
      <c r="AN32" s="3">
        <f t="shared" si="8"/>
        <v>749444</v>
      </c>
      <c r="AO32">
        <v>749</v>
      </c>
      <c r="AP32">
        <v>444</v>
      </c>
      <c r="AQ32" t="s">
        <v>16</v>
      </c>
    </row>
    <row r="33" spans="1:43" x14ac:dyDescent="0.2">
      <c r="A33" t="s">
        <v>98</v>
      </c>
      <c r="B33" t="s">
        <v>11</v>
      </c>
      <c r="C33" t="s">
        <v>77</v>
      </c>
      <c r="D33" t="s">
        <v>96</v>
      </c>
      <c r="E33" t="s">
        <v>18</v>
      </c>
      <c r="F33" t="s">
        <v>99</v>
      </c>
      <c r="G33">
        <v>391</v>
      </c>
      <c r="H33" s="3">
        <f t="shared" si="0"/>
        <v>38085</v>
      </c>
      <c r="I33">
        <v>38</v>
      </c>
      <c r="J33">
        <v>85</v>
      </c>
      <c r="K33" t="s">
        <v>16</v>
      </c>
      <c r="L33" s="3">
        <f t="shared" si="1"/>
        <v>131810</v>
      </c>
      <c r="M33">
        <v>131</v>
      </c>
      <c r="N33">
        <v>810</v>
      </c>
      <c r="O33" t="s">
        <v>16</v>
      </c>
      <c r="P33" s="3">
        <f t="shared" si="2"/>
        <v>169895</v>
      </c>
      <c r="Q33">
        <v>169</v>
      </c>
      <c r="R33">
        <v>895</v>
      </c>
      <c r="S33" t="s">
        <v>16</v>
      </c>
      <c r="T33" s="3">
        <f t="shared" si="3"/>
        <v>201927</v>
      </c>
      <c r="U33">
        <v>201</v>
      </c>
      <c r="V33">
        <v>927</v>
      </c>
      <c r="W33" t="s">
        <v>16</v>
      </c>
      <c r="X33" s="3">
        <f t="shared" si="4"/>
        <v>-13650</v>
      </c>
      <c r="Y33">
        <v>-14</v>
      </c>
      <c r="Z33">
        <v>350</v>
      </c>
      <c r="AA33" t="s">
        <v>16</v>
      </c>
      <c r="AB33" s="3">
        <f t="shared" si="5"/>
        <v>40420</v>
      </c>
      <c r="AC33">
        <v>40</v>
      </c>
      <c r="AD33">
        <v>420</v>
      </c>
      <c r="AE33" t="s">
        <v>16</v>
      </c>
      <c r="AF33" s="3">
        <f t="shared" si="6"/>
        <v>227997</v>
      </c>
      <c r="AG33">
        <v>227</v>
      </c>
      <c r="AH33">
        <v>997</v>
      </c>
      <c r="AI33" t="s">
        <v>16</v>
      </c>
      <c r="AJ33" s="3">
        <f t="shared" si="7"/>
        <v>397892</v>
      </c>
      <c r="AK33">
        <v>397</v>
      </c>
      <c r="AL33">
        <v>892</v>
      </c>
      <c r="AM33" t="s">
        <v>16</v>
      </c>
      <c r="AN33" s="3">
        <f t="shared" si="8"/>
        <v>397892</v>
      </c>
      <c r="AO33">
        <v>397</v>
      </c>
      <c r="AP33">
        <v>892</v>
      </c>
      <c r="AQ33" t="s">
        <v>16</v>
      </c>
    </row>
    <row r="34" spans="1:43" x14ac:dyDescent="0.2">
      <c r="A34" t="s">
        <v>100</v>
      </c>
      <c r="B34" t="s">
        <v>11</v>
      </c>
      <c r="C34" t="s">
        <v>77</v>
      </c>
      <c r="D34" t="s">
        <v>101</v>
      </c>
      <c r="E34" t="s">
        <v>18</v>
      </c>
      <c r="F34" t="s">
        <v>102</v>
      </c>
      <c r="G34">
        <v>408</v>
      </c>
      <c r="H34" s="3">
        <f t="shared" ref="H34:H65" si="9">I34*1000 + J34</f>
        <v>39429</v>
      </c>
      <c r="I34">
        <v>39</v>
      </c>
      <c r="J34">
        <v>429</v>
      </c>
      <c r="K34" t="s">
        <v>16</v>
      </c>
      <c r="L34" s="3">
        <f t="shared" ref="L34:L65" si="10">M34*1000 + N34</f>
        <v>25240</v>
      </c>
      <c r="M34">
        <v>25</v>
      </c>
      <c r="N34">
        <v>240</v>
      </c>
      <c r="O34" t="s">
        <v>16</v>
      </c>
      <c r="P34" s="3">
        <f t="shared" ref="P34:P65" si="11">Q34*1000 + R34</f>
        <v>64669</v>
      </c>
      <c r="Q34">
        <v>64</v>
      </c>
      <c r="R34">
        <v>669</v>
      </c>
      <c r="S34" t="s">
        <v>16</v>
      </c>
      <c r="T34" s="3">
        <f t="shared" ref="T34:T65" si="12">U34*1000 + V34</f>
        <v>68386</v>
      </c>
      <c r="U34">
        <v>68</v>
      </c>
      <c r="V34">
        <v>386</v>
      </c>
      <c r="W34" t="s">
        <v>16</v>
      </c>
      <c r="X34" s="3">
        <f t="shared" ref="X34:X65" si="13">Y34*1000 + Z34</f>
        <v>-4970</v>
      </c>
      <c r="Y34">
        <v>-5</v>
      </c>
      <c r="Z34">
        <v>30</v>
      </c>
      <c r="AA34" t="s">
        <v>16</v>
      </c>
      <c r="AB34" s="3">
        <f t="shared" ref="AB34:AB65" si="14">AC34*1000 + AD34</f>
        <v>23182</v>
      </c>
      <c r="AC34">
        <v>23</v>
      </c>
      <c r="AD34">
        <v>182</v>
      </c>
      <c r="AE34" t="s">
        <v>16</v>
      </c>
      <c r="AF34" s="3">
        <f t="shared" ref="AF34:AF65" si="15">AG34*1000 + AH34</f>
        <v>86539</v>
      </c>
      <c r="AG34">
        <v>86</v>
      </c>
      <c r="AH34">
        <v>539</v>
      </c>
      <c r="AI34" t="s">
        <v>16</v>
      </c>
      <c r="AJ34" s="3">
        <f t="shared" ref="AJ34:AJ65" si="16">AK34*1000 + AL34</f>
        <v>151208</v>
      </c>
      <c r="AK34">
        <v>151</v>
      </c>
      <c r="AL34">
        <v>208</v>
      </c>
      <c r="AM34" t="s">
        <v>16</v>
      </c>
      <c r="AN34" s="3">
        <f t="shared" ref="AN34:AN65" si="17">AO34*1000 + AP34</f>
        <v>151208</v>
      </c>
      <c r="AO34">
        <v>151</v>
      </c>
      <c r="AP34">
        <v>208</v>
      </c>
      <c r="AQ34" t="s">
        <v>16</v>
      </c>
    </row>
    <row r="35" spans="1:43" x14ac:dyDescent="0.2">
      <c r="A35" t="s">
        <v>103</v>
      </c>
      <c r="B35" t="s">
        <v>11</v>
      </c>
      <c r="C35" t="s">
        <v>77</v>
      </c>
      <c r="D35" t="s">
        <v>84</v>
      </c>
      <c r="E35" t="s">
        <v>22</v>
      </c>
      <c r="F35" t="s">
        <v>104</v>
      </c>
      <c r="G35">
        <v>1086</v>
      </c>
      <c r="H35" s="3">
        <f t="shared" si="9"/>
        <v>71817</v>
      </c>
      <c r="I35">
        <v>71</v>
      </c>
      <c r="J35">
        <v>817</v>
      </c>
      <c r="K35" t="s">
        <v>16</v>
      </c>
      <c r="L35" s="3">
        <f t="shared" si="10"/>
        <v>47680</v>
      </c>
      <c r="M35">
        <v>47</v>
      </c>
      <c r="N35">
        <v>680</v>
      </c>
      <c r="O35" t="s">
        <v>16</v>
      </c>
      <c r="P35" s="3">
        <f t="shared" si="11"/>
        <v>119497</v>
      </c>
      <c r="Q35">
        <v>119</v>
      </c>
      <c r="R35">
        <v>497</v>
      </c>
      <c r="S35" t="s">
        <v>16</v>
      </c>
      <c r="T35" s="3">
        <f t="shared" si="12"/>
        <v>249550</v>
      </c>
      <c r="U35">
        <v>249</v>
      </c>
      <c r="V35">
        <v>550</v>
      </c>
      <c r="W35" t="s">
        <v>16</v>
      </c>
      <c r="X35" s="3">
        <f t="shared" si="13"/>
        <v>-57701</v>
      </c>
      <c r="Y35">
        <v>-58</v>
      </c>
      <c r="Z35">
        <v>299</v>
      </c>
      <c r="AA35" t="s">
        <v>16</v>
      </c>
      <c r="AB35" s="3">
        <f t="shared" si="14"/>
        <v>69131</v>
      </c>
      <c r="AC35">
        <v>69</v>
      </c>
      <c r="AD35">
        <v>131</v>
      </c>
      <c r="AE35" t="s">
        <v>16</v>
      </c>
      <c r="AF35" s="3">
        <f t="shared" si="15"/>
        <v>260382</v>
      </c>
      <c r="AG35">
        <v>260</v>
      </c>
      <c r="AH35">
        <v>382</v>
      </c>
      <c r="AI35" t="s">
        <v>16</v>
      </c>
      <c r="AJ35" s="3">
        <f t="shared" si="16"/>
        <v>379879</v>
      </c>
      <c r="AK35">
        <v>379</v>
      </c>
      <c r="AL35">
        <v>879</v>
      </c>
      <c r="AM35" t="s">
        <v>16</v>
      </c>
      <c r="AN35" s="3">
        <f t="shared" si="17"/>
        <v>379879</v>
      </c>
      <c r="AO35">
        <v>379</v>
      </c>
      <c r="AP35">
        <v>879</v>
      </c>
      <c r="AQ35" t="s">
        <v>16</v>
      </c>
    </row>
    <row r="36" spans="1:43" x14ac:dyDescent="0.2">
      <c r="A36" t="s">
        <v>105</v>
      </c>
      <c r="B36" t="s">
        <v>11</v>
      </c>
      <c r="C36" t="s">
        <v>77</v>
      </c>
      <c r="D36" t="s">
        <v>106</v>
      </c>
      <c r="E36" t="s">
        <v>18</v>
      </c>
      <c r="F36" t="s">
        <v>107</v>
      </c>
      <c r="G36">
        <v>352</v>
      </c>
      <c r="H36" s="3">
        <f t="shared" si="9"/>
        <v>34904</v>
      </c>
      <c r="I36">
        <v>34</v>
      </c>
      <c r="J36">
        <v>904</v>
      </c>
      <c r="K36" t="s">
        <v>16</v>
      </c>
      <c r="L36" s="3">
        <f t="shared" si="10"/>
        <v>69700</v>
      </c>
      <c r="M36">
        <v>69</v>
      </c>
      <c r="N36">
        <v>700</v>
      </c>
      <c r="O36" t="s">
        <v>16</v>
      </c>
      <c r="P36" s="3">
        <f t="shared" si="11"/>
        <v>104604</v>
      </c>
      <c r="Q36">
        <v>104</v>
      </c>
      <c r="R36">
        <v>604</v>
      </c>
      <c r="S36" t="s">
        <v>16</v>
      </c>
      <c r="T36" s="3">
        <f t="shared" si="12"/>
        <v>344757</v>
      </c>
      <c r="U36">
        <v>344</v>
      </c>
      <c r="V36">
        <v>757</v>
      </c>
      <c r="W36" t="s">
        <v>16</v>
      </c>
      <c r="X36" s="3">
        <f t="shared" si="13"/>
        <v>-33186</v>
      </c>
      <c r="Y36">
        <v>-34</v>
      </c>
      <c r="Z36">
        <v>814</v>
      </c>
      <c r="AA36" t="s">
        <v>16</v>
      </c>
      <c r="AB36" s="3">
        <f t="shared" si="14"/>
        <v>103910</v>
      </c>
      <c r="AC36">
        <v>103</v>
      </c>
      <c r="AD36">
        <v>910</v>
      </c>
      <c r="AE36" t="s">
        <v>16</v>
      </c>
      <c r="AF36" s="3">
        <f t="shared" si="15"/>
        <v>413852</v>
      </c>
      <c r="AG36">
        <v>413</v>
      </c>
      <c r="AH36">
        <v>852</v>
      </c>
      <c r="AI36" t="s">
        <v>16</v>
      </c>
      <c r="AJ36" s="3">
        <f t="shared" si="16"/>
        <v>518456</v>
      </c>
      <c r="AK36">
        <v>518</v>
      </c>
      <c r="AL36">
        <v>456</v>
      </c>
      <c r="AM36" t="s">
        <v>16</v>
      </c>
      <c r="AN36" s="3">
        <f t="shared" si="17"/>
        <v>518456</v>
      </c>
      <c r="AO36">
        <v>518</v>
      </c>
      <c r="AP36">
        <v>456</v>
      </c>
      <c r="AQ36" t="s">
        <v>16</v>
      </c>
    </row>
    <row r="37" spans="1:43" x14ac:dyDescent="0.2">
      <c r="A37" t="s">
        <v>108</v>
      </c>
      <c r="B37" t="s">
        <v>11</v>
      </c>
      <c r="C37" t="s">
        <v>77</v>
      </c>
      <c r="D37" t="s">
        <v>109</v>
      </c>
      <c r="E37" t="s">
        <v>14</v>
      </c>
      <c r="F37" t="s">
        <v>110</v>
      </c>
      <c r="G37">
        <v>850</v>
      </c>
      <c r="H37" s="3">
        <f t="shared" si="9"/>
        <v>65238</v>
      </c>
      <c r="I37">
        <v>65</v>
      </c>
      <c r="J37">
        <v>238</v>
      </c>
      <c r="K37" t="s">
        <v>16</v>
      </c>
      <c r="L37" s="3">
        <f t="shared" si="10"/>
        <v>25500</v>
      </c>
      <c r="M37">
        <v>25</v>
      </c>
      <c r="N37">
        <v>500</v>
      </c>
      <c r="O37" t="s">
        <v>16</v>
      </c>
      <c r="P37" s="3">
        <f t="shared" si="11"/>
        <v>90738</v>
      </c>
      <c r="Q37">
        <v>90</v>
      </c>
      <c r="R37">
        <v>738</v>
      </c>
      <c r="S37" t="s">
        <v>16</v>
      </c>
      <c r="T37" s="3">
        <f t="shared" si="12"/>
        <v>200413</v>
      </c>
      <c r="U37">
        <v>200</v>
      </c>
      <c r="V37">
        <v>413</v>
      </c>
      <c r="W37" t="s">
        <v>16</v>
      </c>
      <c r="X37" s="3">
        <f t="shared" si="13"/>
        <v>-48993</v>
      </c>
      <c r="Y37">
        <v>-49</v>
      </c>
      <c r="Z37">
        <v>7</v>
      </c>
      <c r="AA37" t="s">
        <v>16</v>
      </c>
      <c r="AB37" s="3">
        <f t="shared" si="14"/>
        <v>44246</v>
      </c>
      <c r="AC37">
        <v>44</v>
      </c>
      <c r="AD37">
        <v>246</v>
      </c>
      <c r="AE37" t="s">
        <v>16</v>
      </c>
      <c r="AF37" s="3">
        <f t="shared" si="15"/>
        <v>195652</v>
      </c>
      <c r="AG37">
        <v>195</v>
      </c>
      <c r="AH37">
        <v>652</v>
      </c>
      <c r="AI37" t="s">
        <v>16</v>
      </c>
      <c r="AJ37" s="3">
        <f t="shared" si="16"/>
        <v>286390</v>
      </c>
      <c r="AK37">
        <v>286</v>
      </c>
      <c r="AL37">
        <v>390</v>
      </c>
      <c r="AM37" t="s">
        <v>16</v>
      </c>
      <c r="AN37" s="3">
        <f t="shared" si="17"/>
        <v>286390</v>
      </c>
      <c r="AO37">
        <v>286</v>
      </c>
      <c r="AP37">
        <v>390</v>
      </c>
      <c r="AQ37" t="s">
        <v>16</v>
      </c>
    </row>
    <row r="38" spans="1:43" x14ac:dyDescent="0.2">
      <c r="A38" t="s">
        <v>111</v>
      </c>
      <c r="B38" t="s">
        <v>11</v>
      </c>
      <c r="C38" t="s">
        <v>77</v>
      </c>
      <c r="D38" t="s">
        <v>109</v>
      </c>
      <c r="E38" t="s">
        <v>18</v>
      </c>
      <c r="F38" t="s">
        <v>112</v>
      </c>
      <c r="G38">
        <v>1037</v>
      </c>
      <c r="H38" s="3">
        <f t="shared" si="9"/>
        <v>70863</v>
      </c>
      <c r="I38">
        <v>70</v>
      </c>
      <c r="J38">
        <v>863</v>
      </c>
      <c r="K38" t="s">
        <v>16</v>
      </c>
      <c r="L38" s="3">
        <f t="shared" si="10"/>
        <v>84510</v>
      </c>
      <c r="M38">
        <v>84</v>
      </c>
      <c r="N38">
        <v>510</v>
      </c>
      <c r="O38" t="s">
        <v>16</v>
      </c>
      <c r="P38" s="3">
        <f t="shared" si="11"/>
        <v>155373</v>
      </c>
      <c r="Q38">
        <v>155</v>
      </c>
      <c r="R38">
        <v>373</v>
      </c>
      <c r="S38" t="s">
        <v>16</v>
      </c>
      <c r="T38" s="3">
        <f t="shared" si="12"/>
        <v>603051</v>
      </c>
      <c r="U38">
        <v>603</v>
      </c>
      <c r="V38">
        <v>51</v>
      </c>
      <c r="W38" t="s">
        <v>16</v>
      </c>
      <c r="X38" s="3">
        <f t="shared" si="13"/>
        <v>-60917</v>
      </c>
      <c r="Y38">
        <v>-61</v>
      </c>
      <c r="Z38">
        <v>83</v>
      </c>
      <c r="AA38" t="s">
        <v>16</v>
      </c>
      <c r="AB38" s="3">
        <f t="shared" si="14"/>
        <v>139174</v>
      </c>
      <c r="AC38">
        <v>139</v>
      </c>
      <c r="AD38">
        <v>174</v>
      </c>
      <c r="AE38" t="s">
        <v>16</v>
      </c>
      <c r="AF38" s="3">
        <f t="shared" si="15"/>
        <v>681142</v>
      </c>
      <c r="AG38">
        <v>681</v>
      </c>
      <c r="AH38">
        <v>142</v>
      </c>
      <c r="AI38" t="s">
        <v>16</v>
      </c>
      <c r="AJ38" s="3">
        <f t="shared" si="16"/>
        <v>836515</v>
      </c>
      <c r="AK38">
        <v>836</v>
      </c>
      <c r="AL38">
        <v>515</v>
      </c>
      <c r="AM38" t="s">
        <v>16</v>
      </c>
      <c r="AN38" s="3">
        <f t="shared" si="17"/>
        <v>836515</v>
      </c>
      <c r="AO38">
        <v>836</v>
      </c>
      <c r="AP38">
        <v>515</v>
      </c>
      <c r="AQ38" t="s">
        <v>16</v>
      </c>
    </row>
    <row r="39" spans="1:43" x14ac:dyDescent="0.2">
      <c r="A39" t="s">
        <v>113</v>
      </c>
      <c r="B39" t="s">
        <v>11</v>
      </c>
      <c r="C39" t="s">
        <v>77</v>
      </c>
      <c r="D39" t="s">
        <v>84</v>
      </c>
      <c r="E39" t="s">
        <v>35</v>
      </c>
      <c r="F39" t="s">
        <v>114</v>
      </c>
      <c r="G39">
        <v>390</v>
      </c>
      <c r="H39" s="3">
        <f t="shared" si="9"/>
        <v>38006</v>
      </c>
      <c r="I39">
        <v>38</v>
      </c>
      <c r="J39">
        <v>6</v>
      </c>
      <c r="K39" t="s">
        <v>16</v>
      </c>
      <c r="L39" s="3">
        <f t="shared" si="10"/>
        <v>52460</v>
      </c>
      <c r="M39">
        <v>52</v>
      </c>
      <c r="N39">
        <v>460</v>
      </c>
      <c r="O39" t="s">
        <v>16</v>
      </c>
      <c r="P39" s="3">
        <f t="shared" si="11"/>
        <v>90466</v>
      </c>
      <c r="Q39">
        <v>90</v>
      </c>
      <c r="R39">
        <v>466</v>
      </c>
      <c r="S39" t="s">
        <v>16</v>
      </c>
      <c r="T39" s="3">
        <f t="shared" si="12"/>
        <v>259194</v>
      </c>
      <c r="U39">
        <v>259</v>
      </c>
      <c r="V39">
        <v>194</v>
      </c>
      <c r="W39" t="s">
        <v>16</v>
      </c>
      <c r="X39" s="3">
        <f t="shared" si="13"/>
        <v>-22839</v>
      </c>
      <c r="Y39">
        <v>-23</v>
      </c>
      <c r="Z39">
        <v>161</v>
      </c>
      <c r="AA39" t="s">
        <v>16</v>
      </c>
      <c r="AB39" s="3">
        <f t="shared" si="14"/>
        <v>60472</v>
      </c>
      <c r="AC39">
        <v>60</v>
      </c>
      <c r="AD39">
        <v>472</v>
      </c>
      <c r="AE39" t="s">
        <v>16</v>
      </c>
      <c r="AF39" s="3">
        <f t="shared" si="15"/>
        <v>296505</v>
      </c>
      <c r="AG39">
        <v>296</v>
      </c>
      <c r="AH39">
        <v>505</v>
      </c>
      <c r="AI39" t="s">
        <v>16</v>
      </c>
      <c r="AJ39" s="3">
        <f t="shared" si="16"/>
        <v>386971</v>
      </c>
      <c r="AK39">
        <v>386</v>
      </c>
      <c r="AL39">
        <v>971</v>
      </c>
      <c r="AM39" t="s">
        <v>16</v>
      </c>
      <c r="AN39" s="3">
        <f t="shared" si="17"/>
        <v>386971</v>
      </c>
      <c r="AO39">
        <v>386</v>
      </c>
      <c r="AP39">
        <v>971</v>
      </c>
      <c r="AQ39" t="s">
        <v>16</v>
      </c>
    </row>
    <row r="40" spans="1:43" x14ac:dyDescent="0.2">
      <c r="A40" t="s">
        <v>115</v>
      </c>
      <c r="B40" t="s">
        <v>11</v>
      </c>
      <c r="C40" t="s">
        <v>77</v>
      </c>
      <c r="D40" t="s">
        <v>116</v>
      </c>
      <c r="E40" t="s">
        <v>22</v>
      </c>
      <c r="F40" t="s">
        <v>117</v>
      </c>
      <c r="G40">
        <v>789</v>
      </c>
      <c r="H40" s="3">
        <f t="shared" si="9"/>
        <v>62722</v>
      </c>
      <c r="I40">
        <v>62</v>
      </c>
      <c r="J40">
        <v>722</v>
      </c>
      <c r="K40" t="s">
        <v>16</v>
      </c>
      <c r="L40" s="3">
        <f t="shared" si="10"/>
        <v>23670</v>
      </c>
      <c r="M40">
        <v>23</v>
      </c>
      <c r="N40">
        <v>670</v>
      </c>
      <c r="O40" t="s">
        <v>16</v>
      </c>
      <c r="P40" s="3">
        <f t="shared" si="11"/>
        <v>86392</v>
      </c>
      <c r="Q40">
        <v>86</v>
      </c>
      <c r="R40">
        <v>392</v>
      </c>
      <c r="S40" t="s">
        <v>16</v>
      </c>
      <c r="T40" s="3">
        <f t="shared" si="12"/>
        <v>205743</v>
      </c>
      <c r="U40">
        <v>205</v>
      </c>
      <c r="V40">
        <v>743</v>
      </c>
      <c r="W40" t="s">
        <v>16</v>
      </c>
      <c r="X40" s="3">
        <f t="shared" si="13"/>
        <v>-36014</v>
      </c>
      <c r="Y40">
        <v>-37</v>
      </c>
      <c r="Z40">
        <v>986</v>
      </c>
      <c r="AA40" t="s">
        <v>16</v>
      </c>
      <c r="AB40" s="3">
        <f t="shared" si="14"/>
        <v>45990</v>
      </c>
      <c r="AC40">
        <v>45</v>
      </c>
      <c r="AD40">
        <v>990</v>
      </c>
      <c r="AE40" t="s">
        <v>16</v>
      </c>
      <c r="AF40" s="3">
        <f t="shared" si="15"/>
        <v>213748</v>
      </c>
      <c r="AG40">
        <v>213</v>
      </c>
      <c r="AH40">
        <v>748</v>
      </c>
      <c r="AI40" t="s">
        <v>16</v>
      </c>
      <c r="AJ40" s="3">
        <f t="shared" si="16"/>
        <v>300140</v>
      </c>
      <c r="AK40">
        <v>300</v>
      </c>
      <c r="AL40">
        <v>140</v>
      </c>
      <c r="AM40" t="s">
        <v>16</v>
      </c>
      <c r="AN40" s="3">
        <f t="shared" si="17"/>
        <v>300140</v>
      </c>
      <c r="AO40">
        <v>300</v>
      </c>
      <c r="AP40">
        <v>140</v>
      </c>
      <c r="AQ40" t="s">
        <v>16</v>
      </c>
    </row>
    <row r="41" spans="1:43" x14ac:dyDescent="0.2">
      <c r="A41" t="s">
        <v>118</v>
      </c>
      <c r="B41" t="s">
        <v>11</v>
      </c>
      <c r="C41" t="s">
        <v>119</v>
      </c>
      <c r="D41" t="s">
        <v>120</v>
      </c>
      <c r="E41" t="s">
        <v>22</v>
      </c>
      <c r="F41" t="s">
        <v>121</v>
      </c>
      <c r="G41">
        <v>762</v>
      </c>
      <c r="H41" s="3">
        <f t="shared" si="9"/>
        <v>61501</v>
      </c>
      <c r="I41">
        <v>61</v>
      </c>
      <c r="J41">
        <v>501</v>
      </c>
      <c r="K41" t="s">
        <v>16</v>
      </c>
      <c r="L41" s="3">
        <f t="shared" si="10"/>
        <v>38660</v>
      </c>
      <c r="M41">
        <v>38</v>
      </c>
      <c r="N41">
        <v>660</v>
      </c>
      <c r="O41" t="s">
        <v>16</v>
      </c>
      <c r="P41" s="3">
        <f t="shared" si="11"/>
        <v>100161</v>
      </c>
      <c r="Q41">
        <v>100</v>
      </c>
      <c r="R41">
        <v>161</v>
      </c>
      <c r="S41" t="s">
        <v>16</v>
      </c>
      <c r="T41" s="3">
        <f t="shared" si="12"/>
        <v>211030</v>
      </c>
      <c r="U41">
        <v>211</v>
      </c>
      <c r="V41">
        <v>30</v>
      </c>
      <c r="W41" t="s">
        <v>16</v>
      </c>
      <c r="X41" s="3">
        <f t="shared" si="13"/>
        <v>-39622</v>
      </c>
      <c r="Y41">
        <v>-40</v>
      </c>
      <c r="Z41">
        <v>378</v>
      </c>
      <c r="AA41" t="s">
        <v>16</v>
      </c>
      <c r="AB41" s="3">
        <f t="shared" si="14"/>
        <v>78122</v>
      </c>
      <c r="AC41">
        <v>78</v>
      </c>
      <c r="AD41">
        <v>122</v>
      </c>
      <c r="AE41" t="s">
        <v>16</v>
      </c>
      <c r="AF41" s="3">
        <f t="shared" si="15"/>
        <v>248774</v>
      </c>
      <c r="AG41">
        <v>248</v>
      </c>
      <c r="AH41">
        <v>774</v>
      </c>
      <c r="AI41" t="s">
        <v>16</v>
      </c>
      <c r="AJ41" s="3">
        <f t="shared" si="16"/>
        <v>348935</v>
      </c>
      <c r="AK41">
        <v>348</v>
      </c>
      <c r="AL41">
        <v>935</v>
      </c>
      <c r="AM41" t="s">
        <v>16</v>
      </c>
      <c r="AN41" s="3">
        <f t="shared" si="17"/>
        <v>348935</v>
      </c>
      <c r="AO41">
        <v>348</v>
      </c>
      <c r="AP41">
        <v>935</v>
      </c>
      <c r="AQ41" t="s">
        <v>16</v>
      </c>
    </row>
    <row r="42" spans="1:43" x14ac:dyDescent="0.2">
      <c r="A42" t="s">
        <v>122</v>
      </c>
      <c r="B42" t="s">
        <v>11</v>
      </c>
      <c r="C42" t="s">
        <v>119</v>
      </c>
      <c r="D42" t="s">
        <v>120</v>
      </c>
      <c r="E42" t="s">
        <v>18</v>
      </c>
      <c r="F42" t="s">
        <v>123</v>
      </c>
      <c r="G42">
        <v>1218</v>
      </c>
      <c r="H42" s="3">
        <f t="shared" si="9"/>
        <v>85491</v>
      </c>
      <c r="I42">
        <v>85</v>
      </c>
      <c r="J42">
        <v>491</v>
      </c>
      <c r="K42" t="s">
        <v>16</v>
      </c>
      <c r="L42" s="3">
        <f t="shared" si="10"/>
        <v>60040</v>
      </c>
      <c r="M42">
        <v>60</v>
      </c>
      <c r="N42">
        <v>40</v>
      </c>
      <c r="O42" t="s">
        <v>16</v>
      </c>
      <c r="P42" s="3">
        <f t="shared" si="11"/>
        <v>145531</v>
      </c>
      <c r="Q42">
        <v>145</v>
      </c>
      <c r="R42">
        <v>531</v>
      </c>
      <c r="S42" t="s">
        <v>16</v>
      </c>
      <c r="T42" s="3">
        <f t="shared" si="12"/>
        <v>579344</v>
      </c>
      <c r="U42">
        <v>579</v>
      </c>
      <c r="V42">
        <v>344</v>
      </c>
      <c r="W42" t="s">
        <v>16</v>
      </c>
      <c r="X42" s="3">
        <f t="shared" si="13"/>
        <v>-49059</v>
      </c>
      <c r="Y42">
        <v>-50</v>
      </c>
      <c r="Z42">
        <v>941</v>
      </c>
      <c r="AA42" t="s">
        <v>16</v>
      </c>
      <c r="AB42" s="3">
        <f t="shared" si="14"/>
        <v>103701</v>
      </c>
      <c r="AC42">
        <v>103</v>
      </c>
      <c r="AD42">
        <v>701</v>
      </c>
      <c r="AE42" t="s">
        <v>16</v>
      </c>
      <c r="AF42" s="3">
        <f t="shared" si="15"/>
        <v>632104</v>
      </c>
      <c r="AG42">
        <v>632</v>
      </c>
      <c r="AH42">
        <v>104</v>
      </c>
      <c r="AI42" t="s">
        <v>16</v>
      </c>
      <c r="AJ42" s="3">
        <f t="shared" si="16"/>
        <v>777635</v>
      </c>
      <c r="AK42">
        <v>777</v>
      </c>
      <c r="AL42">
        <v>635</v>
      </c>
      <c r="AM42" t="s">
        <v>16</v>
      </c>
      <c r="AN42" s="3">
        <f t="shared" si="17"/>
        <v>777635</v>
      </c>
      <c r="AO42">
        <v>777</v>
      </c>
      <c r="AP42">
        <v>635</v>
      </c>
      <c r="AQ42" t="s">
        <v>16</v>
      </c>
    </row>
    <row r="43" spans="1:43" x14ac:dyDescent="0.2">
      <c r="A43" t="s">
        <v>124</v>
      </c>
      <c r="B43" t="s">
        <v>11</v>
      </c>
      <c r="C43" t="s">
        <v>119</v>
      </c>
      <c r="D43" t="s">
        <v>120</v>
      </c>
      <c r="E43" t="s">
        <v>35</v>
      </c>
      <c r="F43" t="s">
        <v>125</v>
      </c>
      <c r="G43">
        <v>340</v>
      </c>
      <c r="H43" s="3">
        <f t="shared" si="9"/>
        <v>33898</v>
      </c>
      <c r="I43">
        <v>33</v>
      </c>
      <c r="J43">
        <v>898</v>
      </c>
      <c r="K43" t="s">
        <v>16</v>
      </c>
      <c r="L43" s="3">
        <f t="shared" si="10"/>
        <v>148700</v>
      </c>
      <c r="M43">
        <v>148</v>
      </c>
      <c r="N43">
        <v>700</v>
      </c>
      <c r="O43" t="s">
        <v>16</v>
      </c>
      <c r="P43" s="3">
        <f t="shared" si="11"/>
        <v>182598</v>
      </c>
      <c r="Q43">
        <v>182</v>
      </c>
      <c r="R43">
        <v>598</v>
      </c>
      <c r="S43" t="s">
        <v>16</v>
      </c>
      <c r="T43" s="3">
        <f t="shared" si="12"/>
        <v>221292</v>
      </c>
      <c r="U43">
        <v>221</v>
      </c>
      <c r="V43">
        <v>292</v>
      </c>
      <c r="W43" t="s">
        <v>16</v>
      </c>
      <c r="X43" s="3">
        <f t="shared" si="13"/>
        <v>-23214</v>
      </c>
      <c r="Y43">
        <v>-24</v>
      </c>
      <c r="Z43">
        <v>786</v>
      </c>
      <c r="AA43" t="s">
        <v>16</v>
      </c>
      <c r="AB43" s="3">
        <f t="shared" si="14"/>
        <v>63550</v>
      </c>
      <c r="AC43">
        <v>63</v>
      </c>
      <c r="AD43">
        <v>550</v>
      </c>
      <c r="AE43" t="s">
        <v>16</v>
      </c>
      <c r="AF43" s="3">
        <f t="shared" si="15"/>
        <v>260056</v>
      </c>
      <c r="AG43">
        <v>260</v>
      </c>
      <c r="AH43">
        <v>56</v>
      </c>
      <c r="AI43" t="s">
        <v>16</v>
      </c>
      <c r="AJ43" s="3">
        <f t="shared" si="16"/>
        <v>442654</v>
      </c>
      <c r="AK43">
        <v>442</v>
      </c>
      <c r="AL43">
        <v>654</v>
      </c>
      <c r="AM43" t="s">
        <v>16</v>
      </c>
      <c r="AN43" s="3">
        <f t="shared" si="17"/>
        <v>442654</v>
      </c>
      <c r="AO43">
        <v>442</v>
      </c>
      <c r="AP43">
        <v>654</v>
      </c>
      <c r="AQ43" t="s">
        <v>16</v>
      </c>
    </row>
    <row r="44" spans="1:43" x14ac:dyDescent="0.2">
      <c r="A44" t="s">
        <v>126</v>
      </c>
      <c r="B44" t="s">
        <v>11</v>
      </c>
      <c r="C44" t="s">
        <v>119</v>
      </c>
      <c r="D44" t="s">
        <v>127</v>
      </c>
      <c r="E44" t="s">
        <v>18</v>
      </c>
      <c r="F44" t="s">
        <v>128</v>
      </c>
      <c r="G44">
        <v>951</v>
      </c>
      <c r="H44" s="3">
        <f t="shared" si="9"/>
        <v>78177</v>
      </c>
      <c r="I44">
        <v>78</v>
      </c>
      <c r="J44">
        <v>177</v>
      </c>
      <c r="K44" t="s">
        <v>16</v>
      </c>
      <c r="L44" s="3">
        <f t="shared" si="10"/>
        <v>62930</v>
      </c>
      <c r="M44">
        <v>62</v>
      </c>
      <c r="N44">
        <v>930</v>
      </c>
      <c r="O44" t="s">
        <v>16</v>
      </c>
      <c r="P44" s="3">
        <f t="shared" si="11"/>
        <v>141107</v>
      </c>
      <c r="Q44">
        <v>141</v>
      </c>
      <c r="R44">
        <v>107</v>
      </c>
      <c r="S44" t="s">
        <v>16</v>
      </c>
      <c r="T44" s="3">
        <f t="shared" si="12"/>
        <v>363029</v>
      </c>
      <c r="U44">
        <v>363</v>
      </c>
      <c r="V44">
        <v>29</v>
      </c>
      <c r="W44" t="s">
        <v>16</v>
      </c>
      <c r="X44" s="3">
        <f t="shared" si="13"/>
        <v>-65854</v>
      </c>
      <c r="Y44">
        <v>-66</v>
      </c>
      <c r="Z44">
        <v>146</v>
      </c>
      <c r="AA44" t="s">
        <v>16</v>
      </c>
      <c r="AB44" s="3">
        <f t="shared" si="14"/>
        <v>114470</v>
      </c>
      <c r="AC44">
        <v>114</v>
      </c>
      <c r="AD44">
        <v>470</v>
      </c>
      <c r="AE44" t="s">
        <v>16</v>
      </c>
      <c r="AF44" s="3">
        <f t="shared" si="15"/>
        <v>411352</v>
      </c>
      <c r="AG44">
        <v>411</v>
      </c>
      <c r="AH44">
        <v>352</v>
      </c>
      <c r="AI44" t="s">
        <v>16</v>
      </c>
      <c r="AJ44" s="3">
        <f t="shared" si="16"/>
        <v>552459</v>
      </c>
      <c r="AK44">
        <v>552</v>
      </c>
      <c r="AL44">
        <v>459</v>
      </c>
      <c r="AM44" t="s">
        <v>16</v>
      </c>
      <c r="AN44" s="3">
        <f t="shared" si="17"/>
        <v>552459</v>
      </c>
      <c r="AO44">
        <v>552</v>
      </c>
      <c r="AP44">
        <v>459</v>
      </c>
      <c r="AQ44" t="s">
        <v>16</v>
      </c>
    </row>
    <row r="45" spans="1:43" x14ac:dyDescent="0.2">
      <c r="A45" t="s">
        <v>129</v>
      </c>
      <c r="B45" t="s">
        <v>11</v>
      </c>
      <c r="C45" t="s">
        <v>119</v>
      </c>
      <c r="D45" t="s">
        <v>130</v>
      </c>
      <c r="E45" t="s">
        <v>22</v>
      </c>
      <c r="F45" t="s">
        <v>131</v>
      </c>
      <c r="G45">
        <v>238</v>
      </c>
      <c r="H45" s="3">
        <f t="shared" si="9"/>
        <v>24821</v>
      </c>
      <c r="I45">
        <v>24</v>
      </c>
      <c r="J45">
        <v>821</v>
      </c>
      <c r="K45" t="s">
        <v>16</v>
      </c>
      <c r="L45" s="3">
        <f t="shared" si="10"/>
        <v>10240</v>
      </c>
      <c r="M45">
        <v>10</v>
      </c>
      <c r="N45">
        <v>240</v>
      </c>
      <c r="O45" t="s">
        <v>16</v>
      </c>
      <c r="P45" s="3">
        <f t="shared" si="11"/>
        <v>35061</v>
      </c>
      <c r="Q45">
        <v>35</v>
      </c>
      <c r="R45">
        <v>61</v>
      </c>
      <c r="S45" t="s">
        <v>16</v>
      </c>
      <c r="T45" s="3">
        <f t="shared" si="12"/>
        <v>68550</v>
      </c>
      <c r="U45">
        <v>68</v>
      </c>
      <c r="V45">
        <v>550</v>
      </c>
      <c r="W45" t="s">
        <v>16</v>
      </c>
      <c r="X45" s="3">
        <f t="shared" si="13"/>
        <v>-13924</v>
      </c>
      <c r="Y45">
        <v>-14</v>
      </c>
      <c r="Z45">
        <v>76</v>
      </c>
      <c r="AA45" t="s">
        <v>16</v>
      </c>
      <c r="AB45" s="3">
        <f t="shared" si="14"/>
        <v>19795</v>
      </c>
      <c r="AC45">
        <v>19</v>
      </c>
      <c r="AD45">
        <v>795</v>
      </c>
      <c r="AE45" t="s">
        <v>16</v>
      </c>
      <c r="AF45" s="3">
        <f t="shared" si="15"/>
        <v>74268</v>
      </c>
      <c r="AG45">
        <v>74</v>
      </c>
      <c r="AH45">
        <v>268</v>
      </c>
      <c r="AI45" t="s">
        <v>16</v>
      </c>
      <c r="AJ45" s="3">
        <f t="shared" si="16"/>
        <v>109329</v>
      </c>
      <c r="AK45">
        <v>109</v>
      </c>
      <c r="AL45">
        <v>329</v>
      </c>
      <c r="AM45" t="s">
        <v>16</v>
      </c>
      <c r="AN45" s="3">
        <f t="shared" si="17"/>
        <v>109329</v>
      </c>
      <c r="AO45">
        <v>109</v>
      </c>
      <c r="AP45">
        <v>329</v>
      </c>
      <c r="AQ45" t="s">
        <v>16</v>
      </c>
    </row>
    <row r="46" spans="1:43" x14ac:dyDescent="0.2">
      <c r="A46" t="s">
        <v>132</v>
      </c>
      <c r="B46" t="s">
        <v>11</v>
      </c>
      <c r="C46" t="s">
        <v>119</v>
      </c>
      <c r="D46" t="s">
        <v>133</v>
      </c>
      <c r="E46" t="s">
        <v>18</v>
      </c>
      <c r="F46" t="s">
        <v>134</v>
      </c>
      <c r="G46">
        <v>900</v>
      </c>
      <c r="H46" s="3">
        <f t="shared" si="9"/>
        <v>67050</v>
      </c>
      <c r="I46">
        <v>67</v>
      </c>
      <c r="J46">
        <v>50</v>
      </c>
      <c r="K46" t="s">
        <v>16</v>
      </c>
      <c r="L46" s="3">
        <f t="shared" si="10"/>
        <v>65580</v>
      </c>
      <c r="M46">
        <v>65</v>
      </c>
      <c r="N46">
        <v>580</v>
      </c>
      <c r="O46" t="s">
        <v>16</v>
      </c>
      <c r="P46" s="3">
        <f t="shared" si="11"/>
        <v>132630</v>
      </c>
      <c r="Q46">
        <v>132</v>
      </c>
      <c r="R46">
        <v>630</v>
      </c>
      <c r="S46" t="s">
        <v>16</v>
      </c>
      <c r="T46" s="3">
        <f t="shared" si="12"/>
        <v>554369</v>
      </c>
      <c r="U46">
        <v>554</v>
      </c>
      <c r="V46">
        <v>369</v>
      </c>
      <c r="W46" t="s">
        <v>16</v>
      </c>
      <c r="X46" s="3">
        <f t="shared" si="13"/>
        <v>-37393</v>
      </c>
      <c r="Y46">
        <v>-38</v>
      </c>
      <c r="Z46">
        <v>607</v>
      </c>
      <c r="AA46" t="s">
        <v>16</v>
      </c>
      <c r="AB46" s="3">
        <f t="shared" si="14"/>
        <v>123995</v>
      </c>
      <c r="AC46">
        <v>123</v>
      </c>
      <c r="AD46">
        <v>995</v>
      </c>
      <c r="AE46" t="s">
        <v>16</v>
      </c>
      <c r="AF46" s="3">
        <f t="shared" si="15"/>
        <v>639758</v>
      </c>
      <c r="AG46">
        <v>639</v>
      </c>
      <c r="AH46">
        <v>758</v>
      </c>
      <c r="AI46" t="s">
        <v>16</v>
      </c>
      <c r="AJ46" s="3">
        <f t="shared" si="16"/>
        <v>772388</v>
      </c>
      <c r="AK46">
        <v>772</v>
      </c>
      <c r="AL46">
        <v>388</v>
      </c>
      <c r="AM46" t="s">
        <v>16</v>
      </c>
      <c r="AN46" s="3">
        <f t="shared" si="17"/>
        <v>772388</v>
      </c>
      <c r="AO46">
        <v>772</v>
      </c>
      <c r="AP46">
        <v>388</v>
      </c>
      <c r="AQ46" t="s">
        <v>16</v>
      </c>
    </row>
    <row r="47" spans="1:43" x14ac:dyDescent="0.2">
      <c r="A47" t="s">
        <v>135</v>
      </c>
      <c r="B47" t="s">
        <v>11</v>
      </c>
      <c r="C47" t="s">
        <v>119</v>
      </c>
      <c r="D47" t="s">
        <v>136</v>
      </c>
      <c r="E47" t="s">
        <v>18</v>
      </c>
      <c r="F47" t="s">
        <v>137</v>
      </c>
      <c r="G47">
        <v>815</v>
      </c>
      <c r="H47" s="3">
        <f t="shared" si="9"/>
        <v>63835</v>
      </c>
      <c r="I47">
        <v>63</v>
      </c>
      <c r="J47">
        <v>835</v>
      </c>
      <c r="K47" t="s">
        <v>16</v>
      </c>
      <c r="L47" s="3">
        <f t="shared" si="10"/>
        <v>98130</v>
      </c>
      <c r="M47">
        <v>98</v>
      </c>
      <c r="N47">
        <v>130</v>
      </c>
      <c r="O47" t="s">
        <v>16</v>
      </c>
      <c r="P47" s="3">
        <f t="shared" si="11"/>
        <v>161965</v>
      </c>
      <c r="Q47">
        <v>161</v>
      </c>
      <c r="R47">
        <v>965</v>
      </c>
      <c r="S47" t="s">
        <v>16</v>
      </c>
      <c r="T47" s="3">
        <f t="shared" si="12"/>
        <v>421848</v>
      </c>
      <c r="U47">
        <v>421</v>
      </c>
      <c r="V47">
        <v>848</v>
      </c>
      <c r="W47" t="s">
        <v>16</v>
      </c>
      <c r="X47" s="3">
        <f t="shared" si="13"/>
        <v>-37229</v>
      </c>
      <c r="Y47">
        <v>-38</v>
      </c>
      <c r="Z47">
        <v>771</v>
      </c>
      <c r="AA47" t="s">
        <v>16</v>
      </c>
      <c r="AB47" s="3">
        <f t="shared" si="14"/>
        <v>100627</v>
      </c>
      <c r="AC47">
        <v>100</v>
      </c>
      <c r="AD47">
        <v>627</v>
      </c>
      <c r="AE47" t="s">
        <v>16</v>
      </c>
      <c r="AF47" s="3">
        <f t="shared" si="15"/>
        <v>483704</v>
      </c>
      <c r="AG47">
        <v>483</v>
      </c>
      <c r="AH47">
        <v>704</v>
      </c>
      <c r="AI47" t="s">
        <v>16</v>
      </c>
      <c r="AJ47" s="3">
        <f t="shared" si="16"/>
        <v>645669</v>
      </c>
      <c r="AK47">
        <v>645</v>
      </c>
      <c r="AL47">
        <v>669</v>
      </c>
      <c r="AM47" t="s">
        <v>16</v>
      </c>
      <c r="AN47" s="3">
        <f t="shared" si="17"/>
        <v>645669</v>
      </c>
      <c r="AO47">
        <v>645</v>
      </c>
      <c r="AP47">
        <v>669</v>
      </c>
      <c r="AQ47" t="s">
        <v>16</v>
      </c>
    </row>
    <row r="48" spans="1:43" x14ac:dyDescent="0.2">
      <c r="A48" t="s">
        <v>138</v>
      </c>
      <c r="B48" t="s">
        <v>11</v>
      </c>
      <c r="C48" t="s">
        <v>119</v>
      </c>
      <c r="D48" t="s">
        <v>139</v>
      </c>
      <c r="E48" t="s">
        <v>18</v>
      </c>
      <c r="F48" t="s">
        <v>140</v>
      </c>
      <c r="G48">
        <v>315</v>
      </c>
      <c r="H48" s="3">
        <f t="shared" si="9"/>
        <v>31760</v>
      </c>
      <c r="I48">
        <v>31</v>
      </c>
      <c r="J48">
        <v>760</v>
      </c>
      <c r="K48" t="s">
        <v>16</v>
      </c>
      <c r="L48" s="3">
        <f t="shared" si="10"/>
        <v>25130</v>
      </c>
      <c r="M48">
        <v>25</v>
      </c>
      <c r="N48">
        <v>130</v>
      </c>
      <c r="O48" t="s">
        <v>16</v>
      </c>
      <c r="P48" s="3">
        <f t="shared" si="11"/>
        <v>56890</v>
      </c>
      <c r="Q48">
        <v>56</v>
      </c>
      <c r="R48">
        <v>890</v>
      </c>
      <c r="S48" t="s">
        <v>16</v>
      </c>
      <c r="T48" s="3">
        <f t="shared" si="12"/>
        <v>302419</v>
      </c>
      <c r="U48">
        <v>302</v>
      </c>
      <c r="V48">
        <v>419</v>
      </c>
      <c r="W48" t="s">
        <v>16</v>
      </c>
      <c r="X48" s="3">
        <f t="shared" si="13"/>
        <v>-29775</v>
      </c>
      <c r="Y48">
        <v>-30</v>
      </c>
      <c r="Z48">
        <v>225</v>
      </c>
      <c r="AA48" t="s">
        <v>16</v>
      </c>
      <c r="AB48" s="3">
        <f t="shared" si="14"/>
        <v>88472</v>
      </c>
      <c r="AC48">
        <v>88</v>
      </c>
      <c r="AD48">
        <v>472</v>
      </c>
      <c r="AE48" t="s">
        <v>16</v>
      </c>
      <c r="AF48" s="3">
        <f t="shared" si="15"/>
        <v>360666</v>
      </c>
      <c r="AG48">
        <v>360</v>
      </c>
      <c r="AH48">
        <v>666</v>
      </c>
      <c r="AI48" t="s">
        <v>16</v>
      </c>
      <c r="AJ48" s="3">
        <f t="shared" si="16"/>
        <v>417556</v>
      </c>
      <c r="AK48">
        <v>417</v>
      </c>
      <c r="AL48">
        <v>556</v>
      </c>
      <c r="AM48" t="s">
        <v>16</v>
      </c>
      <c r="AN48" s="3">
        <f t="shared" si="17"/>
        <v>417556</v>
      </c>
      <c r="AO48">
        <v>417</v>
      </c>
      <c r="AP48">
        <v>556</v>
      </c>
      <c r="AQ48" t="s">
        <v>16</v>
      </c>
    </row>
    <row r="49" spans="1:43" x14ac:dyDescent="0.2">
      <c r="A49" t="s">
        <v>141</v>
      </c>
      <c r="B49" t="s">
        <v>11</v>
      </c>
      <c r="C49" t="s">
        <v>119</v>
      </c>
      <c r="D49" t="s">
        <v>139</v>
      </c>
      <c r="E49" t="s">
        <v>35</v>
      </c>
      <c r="F49" t="s">
        <v>142</v>
      </c>
      <c r="G49">
        <v>238</v>
      </c>
      <c r="H49" s="3">
        <f t="shared" si="9"/>
        <v>24821</v>
      </c>
      <c r="I49">
        <v>24</v>
      </c>
      <c r="J49">
        <v>821</v>
      </c>
      <c r="K49" t="s">
        <v>16</v>
      </c>
      <c r="L49" s="3">
        <f t="shared" si="10"/>
        <v>48660</v>
      </c>
      <c r="M49">
        <v>48</v>
      </c>
      <c r="N49">
        <v>660</v>
      </c>
      <c r="O49" t="s">
        <v>16</v>
      </c>
      <c r="P49" s="3">
        <f t="shared" si="11"/>
        <v>73481</v>
      </c>
      <c r="Q49">
        <v>73</v>
      </c>
      <c r="R49">
        <v>481</v>
      </c>
      <c r="S49" t="s">
        <v>16</v>
      </c>
      <c r="T49" s="3">
        <f t="shared" si="12"/>
        <v>194483</v>
      </c>
      <c r="U49">
        <v>194</v>
      </c>
      <c r="V49">
        <v>483</v>
      </c>
      <c r="W49" t="s">
        <v>16</v>
      </c>
      <c r="X49" s="3">
        <f t="shared" si="13"/>
        <v>-21610</v>
      </c>
      <c r="Y49">
        <v>-22</v>
      </c>
      <c r="Z49">
        <v>390</v>
      </c>
      <c r="AA49" t="s">
        <v>16</v>
      </c>
      <c r="AB49" s="3">
        <f t="shared" si="14"/>
        <v>44396</v>
      </c>
      <c r="AC49">
        <v>44</v>
      </c>
      <c r="AD49">
        <v>396</v>
      </c>
      <c r="AE49" t="s">
        <v>16</v>
      </c>
      <c r="AF49" s="3">
        <f t="shared" si="15"/>
        <v>216489</v>
      </c>
      <c r="AG49">
        <v>216</v>
      </c>
      <c r="AH49">
        <v>489</v>
      </c>
      <c r="AI49" t="s">
        <v>16</v>
      </c>
      <c r="AJ49" s="3">
        <f t="shared" si="16"/>
        <v>289970</v>
      </c>
      <c r="AK49">
        <v>289</v>
      </c>
      <c r="AL49">
        <v>970</v>
      </c>
      <c r="AM49" t="s">
        <v>16</v>
      </c>
      <c r="AN49" s="3">
        <f t="shared" si="17"/>
        <v>289970</v>
      </c>
      <c r="AO49">
        <v>289</v>
      </c>
      <c r="AP49">
        <v>970</v>
      </c>
      <c r="AQ49" t="s">
        <v>16</v>
      </c>
    </row>
    <row r="50" spans="1:43" x14ac:dyDescent="0.2">
      <c r="A50" t="s">
        <v>143</v>
      </c>
      <c r="B50" t="s">
        <v>11</v>
      </c>
      <c r="C50" t="s">
        <v>119</v>
      </c>
      <c r="D50" t="s">
        <v>144</v>
      </c>
      <c r="E50" t="s">
        <v>18</v>
      </c>
      <c r="F50" t="s">
        <v>145</v>
      </c>
      <c r="G50">
        <v>429</v>
      </c>
      <c r="H50" s="3">
        <f t="shared" si="9"/>
        <v>41053</v>
      </c>
      <c r="I50">
        <v>41</v>
      </c>
      <c r="J50">
        <v>53</v>
      </c>
      <c r="K50" t="s">
        <v>16</v>
      </c>
      <c r="L50" s="3">
        <f t="shared" si="10"/>
        <v>16970</v>
      </c>
      <c r="M50">
        <v>16</v>
      </c>
      <c r="N50">
        <v>970</v>
      </c>
      <c r="O50" t="s">
        <v>16</v>
      </c>
      <c r="P50" s="3">
        <f t="shared" si="11"/>
        <v>58023</v>
      </c>
      <c r="Q50">
        <v>58</v>
      </c>
      <c r="R50">
        <v>23</v>
      </c>
      <c r="S50" t="s">
        <v>16</v>
      </c>
      <c r="T50" s="3">
        <f t="shared" si="12"/>
        <v>172164</v>
      </c>
      <c r="U50">
        <v>172</v>
      </c>
      <c r="V50">
        <v>164</v>
      </c>
      <c r="W50" t="s">
        <v>16</v>
      </c>
      <c r="X50" s="3">
        <f t="shared" si="13"/>
        <v>-22291</v>
      </c>
      <c r="Y50">
        <v>-23</v>
      </c>
      <c r="Z50">
        <v>709</v>
      </c>
      <c r="AA50" t="s">
        <v>16</v>
      </c>
      <c r="AB50" s="3">
        <f t="shared" si="14"/>
        <v>31797</v>
      </c>
      <c r="AC50">
        <v>31</v>
      </c>
      <c r="AD50">
        <v>797</v>
      </c>
      <c r="AE50" t="s">
        <v>16</v>
      </c>
      <c r="AF50" s="3">
        <f t="shared" si="15"/>
        <v>180251</v>
      </c>
      <c r="AG50">
        <v>180</v>
      </c>
      <c r="AH50">
        <v>251</v>
      </c>
      <c r="AI50" t="s">
        <v>16</v>
      </c>
      <c r="AJ50" s="3">
        <f t="shared" si="16"/>
        <v>238274</v>
      </c>
      <c r="AK50">
        <v>238</v>
      </c>
      <c r="AL50">
        <v>274</v>
      </c>
      <c r="AM50" t="s">
        <v>16</v>
      </c>
      <c r="AN50" s="3">
        <f t="shared" si="17"/>
        <v>238274</v>
      </c>
      <c r="AO50">
        <v>238</v>
      </c>
      <c r="AP50">
        <v>274</v>
      </c>
      <c r="AQ50" t="s">
        <v>16</v>
      </c>
    </row>
    <row r="51" spans="1:43" x14ac:dyDescent="0.2">
      <c r="A51" t="s">
        <v>146</v>
      </c>
      <c r="B51" t="s">
        <v>11</v>
      </c>
      <c r="C51" t="s">
        <v>12</v>
      </c>
      <c r="D51" t="s">
        <v>52</v>
      </c>
      <c r="E51" t="s">
        <v>147</v>
      </c>
      <c r="F51" t="s">
        <v>148</v>
      </c>
      <c r="G51">
        <v>152</v>
      </c>
      <c r="H51" s="3">
        <f t="shared" si="9"/>
        <v>16440</v>
      </c>
      <c r="I51">
        <v>16</v>
      </c>
      <c r="J51">
        <v>440</v>
      </c>
      <c r="K51" t="s">
        <v>16</v>
      </c>
      <c r="L51" s="3">
        <f t="shared" si="10"/>
        <v>71180</v>
      </c>
      <c r="M51">
        <v>71</v>
      </c>
      <c r="N51">
        <v>180</v>
      </c>
      <c r="O51" t="s">
        <v>16</v>
      </c>
      <c r="P51" s="3">
        <f t="shared" si="11"/>
        <v>87620</v>
      </c>
      <c r="Q51">
        <v>87</v>
      </c>
      <c r="R51">
        <v>620</v>
      </c>
      <c r="S51" t="s">
        <v>16</v>
      </c>
      <c r="T51" s="3">
        <f t="shared" si="12"/>
        <v>222337</v>
      </c>
      <c r="U51">
        <v>222</v>
      </c>
      <c r="V51">
        <v>337</v>
      </c>
      <c r="W51" t="s">
        <v>16</v>
      </c>
      <c r="X51" s="3">
        <f t="shared" si="13"/>
        <v>-11293</v>
      </c>
      <c r="Y51">
        <v>-12</v>
      </c>
      <c r="Z51">
        <v>707</v>
      </c>
      <c r="AA51" t="s">
        <v>16</v>
      </c>
      <c r="AB51" s="3">
        <f t="shared" si="14"/>
        <v>52460</v>
      </c>
      <c r="AC51">
        <v>52</v>
      </c>
      <c r="AD51">
        <v>460</v>
      </c>
      <c r="AE51" t="s">
        <v>16</v>
      </c>
      <c r="AF51" s="3">
        <f t="shared" si="15"/>
        <v>262090</v>
      </c>
      <c r="AG51">
        <v>262</v>
      </c>
      <c r="AH51">
        <v>90</v>
      </c>
      <c r="AI51" t="s">
        <v>16</v>
      </c>
      <c r="AJ51" s="3">
        <f t="shared" si="16"/>
        <v>349710</v>
      </c>
      <c r="AK51">
        <v>349</v>
      </c>
      <c r="AL51">
        <v>710</v>
      </c>
      <c r="AM51" t="s">
        <v>16</v>
      </c>
      <c r="AN51" s="3">
        <f t="shared" si="17"/>
        <v>349710</v>
      </c>
      <c r="AO51">
        <v>349</v>
      </c>
      <c r="AP51">
        <v>710</v>
      </c>
      <c r="AQ51" t="s">
        <v>16</v>
      </c>
    </row>
  </sheetData>
  <mergeCells count="9">
    <mergeCell ref="AG1:AI1"/>
    <mergeCell ref="AK1:AM1"/>
    <mergeCell ref="AO1:AQ1"/>
    <mergeCell ref="I1:K1"/>
    <mergeCell ref="M1:O1"/>
    <mergeCell ref="Q1:S1"/>
    <mergeCell ref="U1:W1"/>
    <mergeCell ref="Y1:AA1"/>
    <mergeCell ref="AC1:AE1"/>
  </mergeCells>
  <pageMargins left="0" right="0" top="0.39370078740157483" bottom="0.39370078740157483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4F0CC-9D5E-4663-8879-84CDBA0CDE46}">
  <dimension ref="A1:AMI53"/>
  <sheetViews>
    <sheetView workbookViewId="0"/>
  </sheetViews>
  <sheetFormatPr baseColWidth="10" defaultRowHeight="14.25" x14ac:dyDescent="0.2"/>
  <cols>
    <col min="1" max="1" width="9.25" customWidth="1"/>
    <col min="2" max="2" width="3.75" customWidth="1"/>
    <col min="3" max="3" width="12.625" customWidth="1"/>
    <col min="4" max="4" width="17.375" customWidth="1"/>
    <col min="5" max="5" width="6.125" customWidth="1"/>
    <col min="6" max="6" width="22.75" customWidth="1"/>
    <col min="7" max="7" width="7.625" customWidth="1"/>
    <col min="8" max="10" width="4.625" customWidth="1"/>
    <col min="11" max="37" width="4.125" customWidth="1"/>
    <col min="38" max="38" width="2.375" customWidth="1"/>
    <col min="39" max="1023" width="10.625" customWidth="1"/>
  </cols>
  <sheetData>
    <row r="1" spans="1:1023" ht="30.6" customHeight="1" x14ac:dyDescent="0.2">
      <c r="A1" s="1"/>
      <c r="B1" s="1"/>
      <c r="C1" s="1"/>
      <c r="D1" s="1"/>
      <c r="E1" s="1"/>
      <c r="F1" s="1"/>
      <c r="G1" s="1" t="s">
        <v>0</v>
      </c>
      <c r="H1" s="2" t="s">
        <v>1</v>
      </c>
      <c r="I1" s="2"/>
      <c r="J1" s="2"/>
      <c r="K1" s="2" t="s">
        <v>2</v>
      </c>
      <c r="L1" s="2"/>
      <c r="M1" s="2"/>
      <c r="N1" s="2" t="s">
        <v>3</v>
      </c>
      <c r="O1" s="2"/>
      <c r="P1" s="2"/>
      <c r="Q1" s="2" t="s">
        <v>4</v>
      </c>
      <c r="R1" s="2"/>
      <c r="S1" s="2"/>
      <c r="T1" s="2" t="s">
        <v>5</v>
      </c>
      <c r="U1" s="2"/>
      <c r="V1" s="2"/>
      <c r="W1" s="2" t="s">
        <v>6</v>
      </c>
      <c r="X1" s="2"/>
      <c r="Y1" s="2"/>
      <c r="Z1" s="2" t="s">
        <v>7</v>
      </c>
      <c r="AA1" s="2"/>
      <c r="AB1" s="2"/>
      <c r="AC1" s="2" t="s">
        <v>8</v>
      </c>
      <c r="AD1" s="2"/>
      <c r="AE1" s="2"/>
      <c r="AF1" s="2" t="s">
        <v>9</v>
      </c>
      <c r="AG1" s="2"/>
      <c r="AH1" s="2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</row>
    <row r="2" spans="1:1023" x14ac:dyDescent="0.2">
      <c r="A2" t="s">
        <v>149</v>
      </c>
      <c r="B2" t="s">
        <v>11</v>
      </c>
      <c r="C2" t="s">
        <v>77</v>
      </c>
      <c r="D2" t="s">
        <v>109</v>
      </c>
      <c r="E2" t="s">
        <v>147</v>
      </c>
      <c r="F2" t="s">
        <v>150</v>
      </c>
      <c r="G2">
        <v>109</v>
      </c>
      <c r="H2">
        <v>12</v>
      </c>
      <c r="I2">
        <v>0</v>
      </c>
      <c r="J2" t="s">
        <v>16</v>
      </c>
      <c r="K2">
        <v>51</v>
      </c>
      <c r="L2">
        <v>700</v>
      </c>
      <c r="M2" t="s">
        <v>16</v>
      </c>
      <c r="N2">
        <v>63</v>
      </c>
      <c r="O2">
        <v>700</v>
      </c>
      <c r="P2" t="s">
        <v>16</v>
      </c>
      <c r="Q2">
        <v>134</v>
      </c>
      <c r="R2">
        <v>29</v>
      </c>
      <c r="S2" t="s">
        <v>16</v>
      </c>
      <c r="T2">
        <v>-11</v>
      </c>
      <c r="U2">
        <v>707</v>
      </c>
      <c r="V2" t="s">
        <v>16</v>
      </c>
      <c r="W2">
        <v>36</v>
      </c>
      <c r="X2">
        <v>991</v>
      </c>
      <c r="Y2" t="s">
        <v>16</v>
      </c>
      <c r="Z2">
        <v>159</v>
      </c>
      <c r="AA2">
        <v>313</v>
      </c>
      <c r="AB2" t="s">
        <v>16</v>
      </c>
      <c r="AC2">
        <v>223</v>
      </c>
      <c r="AD2">
        <v>13</v>
      </c>
      <c r="AE2" t="s">
        <v>16</v>
      </c>
      <c r="AF2">
        <v>223</v>
      </c>
      <c r="AG2">
        <v>13</v>
      </c>
      <c r="AH2" t="s">
        <v>16</v>
      </c>
    </row>
    <row r="3" spans="1:1023" x14ac:dyDescent="0.2">
      <c r="A3" t="s">
        <v>151</v>
      </c>
      <c r="B3" t="s">
        <v>11</v>
      </c>
      <c r="C3" t="s">
        <v>119</v>
      </c>
      <c r="D3" t="s">
        <v>152</v>
      </c>
      <c r="E3" t="s">
        <v>153</v>
      </c>
      <c r="F3" t="s">
        <v>154</v>
      </c>
      <c r="G3">
        <v>87</v>
      </c>
      <c r="H3">
        <v>9</v>
      </c>
      <c r="I3">
        <v>664</v>
      </c>
      <c r="J3" t="s">
        <v>16</v>
      </c>
      <c r="K3">
        <v>37</v>
      </c>
      <c r="L3">
        <v>240</v>
      </c>
      <c r="M3" t="s">
        <v>16</v>
      </c>
      <c r="N3">
        <v>46</v>
      </c>
      <c r="O3">
        <v>904</v>
      </c>
      <c r="P3" t="s">
        <v>16</v>
      </c>
      <c r="Q3">
        <v>166</v>
      </c>
      <c r="R3">
        <v>736</v>
      </c>
      <c r="S3" t="s">
        <v>16</v>
      </c>
      <c r="T3">
        <v>-8</v>
      </c>
      <c r="U3">
        <v>558</v>
      </c>
      <c r="V3" t="s">
        <v>16</v>
      </c>
      <c r="W3">
        <v>36</v>
      </c>
      <c r="X3">
        <v>375</v>
      </c>
      <c r="Y3" t="s">
        <v>16</v>
      </c>
      <c r="Z3">
        <v>194</v>
      </c>
      <c r="AA3">
        <v>554</v>
      </c>
      <c r="AB3" t="s">
        <v>16</v>
      </c>
      <c r="AC3">
        <v>241</v>
      </c>
      <c r="AD3">
        <v>458</v>
      </c>
      <c r="AE3" t="s">
        <v>16</v>
      </c>
      <c r="AF3">
        <v>241</v>
      </c>
      <c r="AG3">
        <v>458</v>
      </c>
      <c r="AH3" t="s">
        <v>16</v>
      </c>
    </row>
    <row r="4" spans="1:1023" x14ac:dyDescent="0.2">
      <c r="A4" t="s">
        <v>155</v>
      </c>
      <c r="B4" t="s">
        <v>11</v>
      </c>
      <c r="C4" t="s">
        <v>156</v>
      </c>
      <c r="D4" t="s">
        <v>157</v>
      </c>
      <c r="E4" t="s">
        <v>22</v>
      </c>
      <c r="F4" t="s">
        <v>25</v>
      </c>
      <c r="G4">
        <v>1064</v>
      </c>
      <c r="H4">
        <v>71</v>
      </c>
      <c r="I4">
        <v>416</v>
      </c>
      <c r="J4" t="s">
        <v>16</v>
      </c>
      <c r="K4">
        <v>50</v>
      </c>
      <c r="L4">
        <v>20</v>
      </c>
      <c r="M4" t="s">
        <v>16</v>
      </c>
      <c r="N4">
        <v>121</v>
      </c>
      <c r="O4">
        <v>436</v>
      </c>
      <c r="P4" t="s">
        <v>16</v>
      </c>
      <c r="Q4">
        <v>265</v>
      </c>
      <c r="R4">
        <v>9</v>
      </c>
      <c r="S4" t="s">
        <v>16</v>
      </c>
      <c r="T4">
        <v>-42</v>
      </c>
      <c r="U4">
        <v>520</v>
      </c>
      <c r="V4" t="s">
        <v>16</v>
      </c>
      <c r="W4">
        <v>64</v>
      </c>
      <c r="X4">
        <v>436</v>
      </c>
      <c r="Y4" t="s">
        <v>16</v>
      </c>
      <c r="Z4">
        <v>286</v>
      </c>
      <c r="AA4">
        <v>926</v>
      </c>
      <c r="AB4" t="s">
        <v>16</v>
      </c>
      <c r="AC4">
        <v>408</v>
      </c>
      <c r="AD4">
        <v>362</v>
      </c>
      <c r="AE4" t="s">
        <v>16</v>
      </c>
      <c r="AF4">
        <v>408</v>
      </c>
      <c r="AG4">
        <v>362</v>
      </c>
      <c r="AH4" t="s">
        <v>16</v>
      </c>
    </row>
    <row r="5" spans="1:1023" x14ac:dyDescent="0.2">
      <c r="A5" t="s">
        <v>158</v>
      </c>
      <c r="B5" t="s">
        <v>11</v>
      </c>
      <c r="C5" t="s">
        <v>156</v>
      </c>
      <c r="D5" t="s">
        <v>159</v>
      </c>
      <c r="E5" t="s">
        <v>22</v>
      </c>
      <c r="F5" t="s">
        <v>160</v>
      </c>
      <c r="G5">
        <v>1598</v>
      </c>
      <c r="H5">
        <v>68</v>
      </c>
      <c r="I5">
        <v>858</v>
      </c>
      <c r="J5" t="s">
        <v>16</v>
      </c>
      <c r="K5">
        <v>62</v>
      </c>
      <c r="L5">
        <v>840</v>
      </c>
      <c r="M5" t="s">
        <v>16</v>
      </c>
      <c r="N5">
        <v>131</v>
      </c>
      <c r="O5">
        <v>698</v>
      </c>
      <c r="P5" t="s">
        <v>16</v>
      </c>
      <c r="Q5">
        <v>391</v>
      </c>
      <c r="R5">
        <v>395</v>
      </c>
      <c r="S5" t="s">
        <v>16</v>
      </c>
      <c r="T5">
        <v>-56</v>
      </c>
      <c r="U5">
        <v>449</v>
      </c>
      <c r="V5" t="s">
        <v>16</v>
      </c>
      <c r="W5">
        <v>121</v>
      </c>
      <c r="X5">
        <v>461</v>
      </c>
      <c r="Y5" t="s">
        <v>16</v>
      </c>
      <c r="Z5">
        <v>456</v>
      </c>
      <c r="AA5">
        <v>408</v>
      </c>
      <c r="AB5" t="s">
        <v>16</v>
      </c>
      <c r="AC5">
        <v>588</v>
      </c>
      <c r="AD5">
        <v>106</v>
      </c>
      <c r="AE5" t="s">
        <v>16</v>
      </c>
      <c r="AF5">
        <v>588</v>
      </c>
      <c r="AG5">
        <v>106</v>
      </c>
      <c r="AH5" t="s">
        <v>16</v>
      </c>
    </row>
    <row r="6" spans="1:1023" x14ac:dyDescent="0.2">
      <c r="A6" t="s">
        <v>161</v>
      </c>
      <c r="B6" t="s">
        <v>11</v>
      </c>
      <c r="C6" t="s">
        <v>156</v>
      </c>
      <c r="D6" t="s">
        <v>159</v>
      </c>
      <c r="E6" t="s">
        <v>35</v>
      </c>
      <c r="F6" t="s">
        <v>160</v>
      </c>
      <c r="G6">
        <v>419</v>
      </c>
      <c r="H6">
        <v>40</v>
      </c>
      <c r="I6">
        <v>285</v>
      </c>
      <c r="J6" t="s">
        <v>16</v>
      </c>
      <c r="K6">
        <v>54</v>
      </c>
      <c r="L6">
        <v>270</v>
      </c>
      <c r="M6" t="s">
        <v>16</v>
      </c>
      <c r="N6">
        <v>94</v>
      </c>
      <c r="O6">
        <v>555</v>
      </c>
      <c r="P6" t="s">
        <v>16</v>
      </c>
      <c r="Q6">
        <v>0</v>
      </c>
      <c r="R6" t="s">
        <v>16</v>
      </c>
      <c r="S6">
        <v>0</v>
      </c>
      <c r="T6" t="s">
        <v>16</v>
      </c>
      <c r="U6">
        <v>28</v>
      </c>
      <c r="V6">
        <v>545</v>
      </c>
      <c r="W6" t="s">
        <v>16</v>
      </c>
      <c r="X6">
        <v>28</v>
      </c>
      <c r="Y6">
        <v>545</v>
      </c>
      <c r="Z6" t="s">
        <v>16</v>
      </c>
      <c r="AA6">
        <v>123</v>
      </c>
      <c r="AB6">
        <v>100</v>
      </c>
      <c r="AC6" t="s">
        <v>16</v>
      </c>
      <c r="AD6">
        <v>123</v>
      </c>
      <c r="AE6">
        <v>100</v>
      </c>
      <c r="AF6" t="s">
        <v>16</v>
      </c>
    </row>
    <row r="7" spans="1:1023" x14ac:dyDescent="0.2">
      <c r="A7" t="s">
        <v>162</v>
      </c>
      <c r="B7" t="s">
        <v>11</v>
      </c>
      <c r="C7" t="s">
        <v>156</v>
      </c>
      <c r="D7" t="s">
        <v>159</v>
      </c>
      <c r="E7" t="s">
        <v>22</v>
      </c>
      <c r="F7" t="s">
        <v>163</v>
      </c>
      <c r="G7">
        <v>868</v>
      </c>
      <c r="H7">
        <v>65</v>
      </c>
      <c r="I7">
        <v>916</v>
      </c>
      <c r="J7" t="s">
        <v>16</v>
      </c>
      <c r="K7">
        <v>55</v>
      </c>
      <c r="L7">
        <v>840</v>
      </c>
      <c r="M7" t="s">
        <v>16</v>
      </c>
      <c r="N7">
        <v>121</v>
      </c>
      <c r="O7">
        <v>756</v>
      </c>
      <c r="P7" t="s">
        <v>16</v>
      </c>
      <c r="Q7">
        <v>416</v>
      </c>
      <c r="R7">
        <v>235</v>
      </c>
      <c r="S7" t="s">
        <v>16</v>
      </c>
      <c r="T7">
        <v>-73</v>
      </c>
      <c r="U7">
        <v>540</v>
      </c>
      <c r="V7" t="s">
        <v>16</v>
      </c>
      <c r="W7">
        <v>86</v>
      </c>
      <c r="X7">
        <v>66</v>
      </c>
      <c r="Y7" t="s">
        <v>16</v>
      </c>
      <c r="Z7">
        <v>428</v>
      </c>
      <c r="AA7">
        <v>761</v>
      </c>
      <c r="AB7" t="s">
        <v>16</v>
      </c>
      <c r="AC7">
        <v>550</v>
      </c>
      <c r="AD7">
        <v>517</v>
      </c>
      <c r="AE7" t="s">
        <v>16</v>
      </c>
      <c r="AF7">
        <v>550</v>
      </c>
      <c r="AG7">
        <v>517</v>
      </c>
      <c r="AH7" t="s">
        <v>16</v>
      </c>
    </row>
    <row r="8" spans="1:1023" x14ac:dyDescent="0.2">
      <c r="A8" t="s">
        <v>164</v>
      </c>
      <c r="B8" t="s">
        <v>11</v>
      </c>
      <c r="C8" t="s">
        <v>156</v>
      </c>
      <c r="D8" t="s">
        <v>159</v>
      </c>
      <c r="E8" t="s">
        <v>35</v>
      </c>
      <c r="F8" t="s">
        <v>165</v>
      </c>
      <c r="G8">
        <v>515</v>
      </c>
      <c r="H8">
        <v>47</v>
      </c>
      <c r="I8">
        <v>290</v>
      </c>
      <c r="J8" t="s">
        <v>16</v>
      </c>
      <c r="K8">
        <v>101</v>
      </c>
      <c r="L8">
        <v>310</v>
      </c>
      <c r="M8" t="s">
        <v>16</v>
      </c>
      <c r="N8">
        <v>148</v>
      </c>
      <c r="O8">
        <v>600</v>
      </c>
      <c r="P8" t="s">
        <v>16</v>
      </c>
      <c r="Q8">
        <v>0</v>
      </c>
      <c r="R8" t="s">
        <v>16</v>
      </c>
      <c r="S8">
        <v>0</v>
      </c>
      <c r="T8" t="s">
        <v>16</v>
      </c>
      <c r="U8">
        <v>44</v>
      </c>
      <c r="V8">
        <v>662</v>
      </c>
      <c r="W8" t="s">
        <v>16</v>
      </c>
      <c r="X8">
        <v>44</v>
      </c>
      <c r="Y8">
        <v>662</v>
      </c>
      <c r="Z8" t="s">
        <v>16</v>
      </c>
      <c r="AA8">
        <v>193</v>
      </c>
      <c r="AB8">
        <v>262</v>
      </c>
      <c r="AC8" t="s">
        <v>16</v>
      </c>
      <c r="AD8">
        <v>193</v>
      </c>
      <c r="AE8">
        <v>262</v>
      </c>
      <c r="AF8" t="s">
        <v>16</v>
      </c>
    </row>
    <row r="9" spans="1:1023" x14ac:dyDescent="0.2">
      <c r="A9" t="s">
        <v>166</v>
      </c>
      <c r="B9" t="s">
        <v>11</v>
      </c>
      <c r="C9" t="s">
        <v>156</v>
      </c>
      <c r="D9" t="s">
        <v>159</v>
      </c>
      <c r="E9" t="s">
        <v>35</v>
      </c>
      <c r="F9" t="s">
        <v>167</v>
      </c>
      <c r="G9">
        <v>465</v>
      </c>
      <c r="H9">
        <v>43</v>
      </c>
      <c r="I9">
        <v>745</v>
      </c>
      <c r="J9" t="s">
        <v>16</v>
      </c>
      <c r="K9">
        <v>106</v>
      </c>
      <c r="L9">
        <v>270</v>
      </c>
      <c r="M9" t="s">
        <v>16</v>
      </c>
      <c r="N9">
        <v>150</v>
      </c>
      <c r="O9">
        <v>15</v>
      </c>
      <c r="P9" t="s">
        <v>16</v>
      </c>
      <c r="Q9">
        <v>207</v>
      </c>
      <c r="R9">
        <v>745</v>
      </c>
      <c r="S9" t="s">
        <v>16</v>
      </c>
      <c r="T9">
        <v>-14</v>
      </c>
      <c r="U9">
        <v>119</v>
      </c>
      <c r="V9" t="s">
        <v>16</v>
      </c>
      <c r="W9">
        <v>107</v>
      </c>
      <c r="X9">
        <v>958</v>
      </c>
      <c r="Y9" t="s">
        <v>16</v>
      </c>
      <c r="Z9">
        <v>301</v>
      </c>
      <c r="AA9">
        <v>584</v>
      </c>
      <c r="AB9" t="s">
        <v>16</v>
      </c>
      <c r="AC9">
        <v>451</v>
      </c>
      <c r="AD9">
        <v>599</v>
      </c>
      <c r="AE9" t="s">
        <v>16</v>
      </c>
      <c r="AF9">
        <v>451</v>
      </c>
      <c r="AG9">
        <v>599</v>
      </c>
      <c r="AH9" t="s">
        <v>16</v>
      </c>
    </row>
    <row r="10" spans="1:1023" x14ac:dyDescent="0.2">
      <c r="A10" t="s">
        <v>168</v>
      </c>
      <c r="B10" t="s">
        <v>11</v>
      </c>
      <c r="C10" t="s">
        <v>156</v>
      </c>
      <c r="D10" t="s">
        <v>169</v>
      </c>
      <c r="E10" t="s">
        <v>18</v>
      </c>
      <c r="F10" t="s">
        <v>170</v>
      </c>
      <c r="G10">
        <v>1464</v>
      </c>
      <c r="H10">
        <v>71</v>
      </c>
      <c r="I10">
        <v>912</v>
      </c>
      <c r="J10" t="s">
        <v>16</v>
      </c>
      <c r="K10">
        <v>91</v>
      </c>
      <c r="L10">
        <v>610</v>
      </c>
      <c r="M10" t="s">
        <v>16</v>
      </c>
      <c r="N10">
        <v>163</v>
      </c>
      <c r="O10">
        <v>522</v>
      </c>
      <c r="P10" t="s">
        <v>16</v>
      </c>
      <c r="Q10">
        <v>360</v>
      </c>
      <c r="R10">
        <v>904</v>
      </c>
      <c r="S10" t="s">
        <v>16</v>
      </c>
      <c r="T10">
        <v>-49</v>
      </c>
      <c r="U10">
        <v>473</v>
      </c>
      <c r="V10" t="s">
        <v>16</v>
      </c>
      <c r="W10">
        <v>102</v>
      </c>
      <c r="X10">
        <v>249</v>
      </c>
      <c r="Y10" t="s">
        <v>16</v>
      </c>
      <c r="Z10">
        <v>413</v>
      </c>
      <c r="AA10">
        <v>680</v>
      </c>
      <c r="AB10" t="s">
        <v>16</v>
      </c>
      <c r="AC10">
        <v>577</v>
      </c>
      <c r="AD10">
        <v>202</v>
      </c>
      <c r="AE10" t="s">
        <v>16</v>
      </c>
      <c r="AF10">
        <v>577</v>
      </c>
      <c r="AG10">
        <v>202</v>
      </c>
      <c r="AH10" t="s">
        <v>16</v>
      </c>
    </row>
    <row r="11" spans="1:1023" x14ac:dyDescent="0.2">
      <c r="A11" t="s">
        <v>171</v>
      </c>
      <c r="B11" t="s">
        <v>11</v>
      </c>
      <c r="C11" t="s">
        <v>156</v>
      </c>
      <c r="D11" t="s">
        <v>172</v>
      </c>
      <c r="E11" t="s">
        <v>18</v>
      </c>
      <c r="F11" t="s">
        <v>173</v>
      </c>
      <c r="G11">
        <v>1297</v>
      </c>
      <c r="H11">
        <v>73</v>
      </c>
      <c r="I11">
        <v>456</v>
      </c>
      <c r="J11" t="s">
        <v>16</v>
      </c>
      <c r="K11">
        <v>87</v>
      </c>
      <c r="L11">
        <v>10</v>
      </c>
      <c r="M11" t="s">
        <v>16</v>
      </c>
      <c r="N11">
        <v>160</v>
      </c>
      <c r="O11">
        <v>466</v>
      </c>
      <c r="P11" t="s">
        <v>16</v>
      </c>
      <c r="Q11">
        <v>296</v>
      </c>
      <c r="R11">
        <v>919</v>
      </c>
      <c r="S11" t="s">
        <v>16</v>
      </c>
      <c r="T11">
        <v>-47</v>
      </c>
      <c r="U11">
        <v>898</v>
      </c>
      <c r="V11" t="s">
        <v>16</v>
      </c>
      <c r="W11">
        <v>90</v>
      </c>
      <c r="X11">
        <v>322</v>
      </c>
      <c r="Y11" t="s">
        <v>16</v>
      </c>
      <c r="Z11">
        <v>339</v>
      </c>
      <c r="AA11">
        <v>344</v>
      </c>
      <c r="AB11" t="s">
        <v>16</v>
      </c>
      <c r="AC11">
        <v>499</v>
      </c>
      <c r="AD11">
        <v>810</v>
      </c>
      <c r="AE11" t="s">
        <v>16</v>
      </c>
      <c r="AF11">
        <v>499</v>
      </c>
      <c r="AG11">
        <v>810</v>
      </c>
      <c r="AH11" t="s">
        <v>16</v>
      </c>
    </row>
    <row r="12" spans="1:1023" x14ac:dyDescent="0.2">
      <c r="A12" t="s">
        <v>174</v>
      </c>
      <c r="B12" t="s">
        <v>11</v>
      </c>
      <c r="C12" t="s">
        <v>156</v>
      </c>
      <c r="D12" t="s">
        <v>175</v>
      </c>
      <c r="E12" t="s">
        <v>176</v>
      </c>
      <c r="F12" t="s">
        <v>177</v>
      </c>
      <c r="G12">
        <v>729</v>
      </c>
      <c r="H12">
        <v>59</v>
      </c>
      <c r="I12">
        <v>920</v>
      </c>
      <c r="J12" t="s">
        <v>16</v>
      </c>
      <c r="K12">
        <v>27</v>
      </c>
      <c r="L12">
        <v>770</v>
      </c>
      <c r="M12" t="s">
        <v>16</v>
      </c>
      <c r="N12">
        <v>87</v>
      </c>
      <c r="O12">
        <v>690</v>
      </c>
      <c r="P12" t="s">
        <v>16</v>
      </c>
      <c r="Q12">
        <v>268</v>
      </c>
      <c r="R12">
        <v>212</v>
      </c>
      <c r="S12" t="s">
        <v>16</v>
      </c>
      <c r="T12">
        <v>-36</v>
      </c>
      <c r="U12">
        <v>811</v>
      </c>
      <c r="V12" t="s">
        <v>16</v>
      </c>
      <c r="W12">
        <v>56</v>
      </c>
      <c r="X12">
        <v>213</v>
      </c>
      <c r="Y12" t="s">
        <v>16</v>
      </c>
      <c r="Z12">
        <v>287</v>
      </c>
      <c r="AA12">
        <v>614</v>
      </c>
      <c r="AB12" t="s">
        <v>16</v>
      </c>
      <c r="AC12">
        <v>375</v>
      </c>
      <c r="AD12">
        <v>304</v>
      </c>
      <c r="AE12" t="s">
        <v>16</v>
      </c>
      <c r="AF12">
        <v>375</v>
      </c>
      <c r="AG12">
        <v>304</v>
      </c>
      <c r="AH12" t="s">
        <v>16</v>
      </c>
    </row>
    <row r="13" spans="1:1023" x14ac:dyDescent="0.2">
      <c r="A13" t="s">
        <v>178</v>
      </c>
      <c r="B13" t="s">
        <v>11</v>
      </c>
      <c r="C13" t="s">
        <v>156</v>
      </c>
      <c r="D13" t="s">
        <v>175</v>
      </c>
      <c r="E13" t="s">
        <v>176</v>
      </c>
      <c r="F13" t="s">
        <v>179</v>
      </c>
      <c r="G13">
        <v>231</v>
      </c>
      <c r="H13">
        <v>24</v>
      </c>
      <c r="I13">
        <v>164</v>
      </c>
      <c r="J13" t="s">
        <v>16</v>
      </c>
      <c r="K13">
        <v>33</v>
      </c>
      <c r="L13">
        <v>570</v>
      </c>
      <c r="M13" t="s">
        <v>16</v>
      </c>
      <c r="N13">
        <v>57</v>
      </c>
      <c r="O13">
        <v>734</v>
      </c>
      <c r="P13" t="s">
        <v>16</v>
      </c>
      <c r="Q13">
        <v>0</v>
      </c>
      <c r="R13" t="s">
        <v>16</v>
      </c>
      <c r="S13">
        <v>0</v>
      </c>
      <c r="T13" t="s">
        <v>16</v>
      </c>
      <c r="U13">
        <v>12</v>
      </c>
      <c r="V13">
        <v>47</v>
      </c>
      <c r="W13" t="s">
        <v>16</v>
      </c>
      <c r="X13">
        <v>12</v>
      </c>
      <c r="Y13">
        <v>47</v>
      </c>
      <c r="Z13" t="s">
        <v>16</v>
      </c>
      <c r="AA13">
        <v>69</v>
      </c>
      <c r="AB13">
        <v>781</v>
      </c>
      <c r="AC13" t="s">
        <v>16</v>
      </c>
      <c r="AD13">
        <v>69</v>
      </c>
      <c r="AE13">
        <v>781</v>
      </c>
      <c r="AF13" t="s">
        <v>16</v>
      </c>
    </row>
    <row r="14" spans="1:1023" x14ac:dyDescent="0.2">
      <c r="A14" t="s">
        <v>180</v>
      </c>
      <c r="B14" t="s">
        <v>11</v>
      </c>
      <c r="C14" t="s">
        <v>156</v>
      </c>
      <c r="D14" t="s">
        <v>181</v>
      </c>
      <c r="E14" t="s">
        <v>22</v>
      </c>
      <c r="F14" t="s">
        <v>182</v>
      </c>
      <c r="G14">
        <v>1630</v>
      </c>
      <c r="H14">
        <v>67</v>
      </c>
      <c r="I14">
        <v>890</v>
      </c>
      <c r="J14" t="s">
        <v>16</v>
      </c>
      <c r="K14">
        <v>69</v>
      </c>
      <c r="L14">
        <v>500</v>
      </c>
      <c r="M14" t="s">
        <v>16</v>
      </c>
      <c r="N14">
        <v>137</v>
      </c>
      <c r="O14">
        <v>390</v>
      </c>
      <c r="P14" t="s">
        <v>16</v>
      </c>
      <c r="Q14">
        <v>531</v>
      </c>
      <c r="R14">
        <v>289</v>
      </c>
      <c r="S14" t="s">
        <v>16</v>
      </c>
      <c r="T14">
        <v>-49</v>
      </c>
      <c r="U14">
        <v>563</v>
      </c>
      <c r="V14" t="s">
        <v>16</v>
      </c>
      <c r="W14">
        <v>105</v>
      </c>
      <c r="X14">
        <v>697</v>
      </c>
      <c r="Y14" t="s">
        <v>16</v>
      </c>
      <c r="Z14">
        <v>587</v>
      </c>
      <c r="AA14">
        <v>423</v>
      </c>
      <c r="AB14" t="s">
        <v>16</v>
      </c>
      <c r="AC14">
        <v>724</v>
      </c>
      <c r="AD14">
        <v>813</v>
      </c>
      <c r="AE14" t="s">
        <v>16</v>
      </c>
      <c r="AF14">
        <v>724</v>
      </c>
      <c r="AG14">
        <v>813</v>
      </c>
      <c r="AH14" t="s">
        <v>16</v>
      </c>
    </row>
    <row r="15" spans="1:1023" x14ac:dyDescent="0.2">
      <c r="A15" t="s">
        <v>183</v>
      </c>
      <c r="B15" t="s">
        <v>11</v>
      </c>
      <c r="C15" t="s">
        <v>156</v>
      </c>
      <c r="D15" t="s">
        <v>181</v>
      </c>
      <c r="E15" t="s">
        <v>35</v>
      </c>
      <c r="F15" t="s">
        <v>182</v>
      </c>
      <c r="G15">
        <v>495</v>
      </c>
      <c r="H15">
        <v>45</v>
      </c>
      <c r="I15">
        <v>899</v>
      </c>
      <c r="J15" t="s">
        <v>16</v>
      </c>
      <c r="K15">
        <v>55</v>
      </c>
      <c r="L15">
        <v>350</v>
      </c>
      <c r="M15" t="s">
        <v>16</v>
      </c>
      <c r="N15">
        <v>101</v>
      </c>
      <c r="O15">
        <v>249</v>
      </c>
      <c r="P15" t="s">
        <v>16</v>
      </c>
      <c r="Q15">
        <v>0</v>
      </c>
      <c r="R15" t="s">
        <v>16</v>
      </c>
      <c r="S15">
        <v>0</v>
      </c>
      <c r="T15" t="s">
        <v>16</v>
      </c>
      <c r="U15">
        <v>39</v>
      </c>
      <c r="V15">
        <v>61</v>
      </c>
      <c r="W15" t="s">
        <v>16</v>
      </c>
      <c r="X15">
        <v>39</v>
      </c>
      <c r="Y15">
        <v>61</v>
      </c>
      <c r="Z15" t="s">
        <v>16</v>
      </c>
      <c r="AA15">
        <v>140</v>
      </c>
      <c r="AB15">
        <v>310</v>
      </c>
      <c r="AC15" t="s">
        <v>16</v>
      </c>
      <c r="AD15">
        <v>140</v>
      </c>
      <c r="AE15">
        <v>310</v>
      </c>
      <c r="AF15" t="s">
        <v>16</v>
      </c>
    </row>
    <row r="16" spans="1:1023" x14ac:dyDescent="0.2">
      <c r="A16" t="s">
        <v>184</v>
      </c>
      <c r="B16" t="s">
        <v>11</v>
      </c>
      <c r="C16" t="s">
        <v>156</v>
      </c>
      <c r="D16" t="s">
        <v>185</v>
      </c>
      <c r="E16" t="s">
        <v>35</v>
      </c>
      <c r="F16" t="s">
        <v>186</v>
      </c>
      <c r="G16">
        <v>512</v>
      </c>
      <c r="H16">
        <v>47</v>
      </c>
      <c r="I16">
        <v>84</v>
      </c>
      <c r="J16" t="s">
        <v>16</v>
      </c>
      <c r="K16">
        <v>69</v>
      </c>
      <c r="L16">
        <v>160</v>
      </c>
      <c r="M16" t="s">
        <v>16</v>
      </c>
      <c r="N16">
        <v>116</v>
      </c>
      <c r="O16">
        <v>244</v>
      </c>
      <c r="P16" t="s">
        <v>16</v>
      </c>
      <c r="Q16">
        <v>278</v>
      </c>
      <c r="R16">
        <v>396</v>
      </c>
      <c r="S16" t="s">
        <v>16</v>
      </c>
      <c r="T16">
        <v>-36</v>
      </c>
      <c r="U16">
        <v>593</v>
      </c>
      <c r="V16" t="s">
        <v>16</v>
      </c>
      <c r="W16">
        <v>88</v>
      </c>
      <c r="X16">
        <v>890</v>
      </c>
      <c r="Y16" t="s">
        <v>16</v>
      </c>
      <c r="Z16">
        <v>330</v>
      </c>
      <c r="AA16">
        <v>694</v>
      </c>
      <c r="AB16" t="s">
        <v>16</v>
      </c>
      <c r="AC16">
        <v>446</v>
      </c>
      <c r="AD16">
        <v>938</v>
      </c>
      <c r="AE16" t="s">
        <v>16</v>
      </c>
      <c r="AF16">
        <v>446</v>
      </c>
      <c r="AG16">
        <v>938</v>
      </c>
      <c r="AH16" t="s">
        <v>16</v>
      </c>
    </row>
    <row r="17" spans="1:34" x14ac:dyDescent="0.2">
      <c r="A17" t="s">
        <v>187</v>
      </c>
      <c r="B17" t="s">
        <v>11</v>
      </c>
      <c r="C17" t="s">
        <v>156</v>
      </c>
      <c r="D17" t="s">
        <v>185</v>
      </c>
      <c r="E17" t="s">
        <v>22</v>
      </c>
      <c r="F17" t="s">
        <v>188</v>
      </c>
      <c r="G17">
        <v>1350</v>
      </c>
      <c r="H17">
        <v>73</v>
      </c>
      <c r="I17">
        <v>238</v>
      </c>
      <c r="J17" t="s">
        <v>16</v>
      </c>
      <c r="K17">
        <v>64</v>
      </c>
      <c r="L17">
        <v>100</v>
      </c>
      <c r="M17" t="s">
        <v>16</v>
      </c>
      <c r="N17">
        <v>137</v>
      </c>
      <c r="O17">
        <v>338</v>
      </c>
      <c r="P17" t="s">
        <v>16</v>
      </c>
      <c r="Q17">
        <v>284</v>
      </c>
      <c r="R17">
        <v>124</v>
      </c>
      <c r="S17" t="s">
        <v>16</v>
      </c>
      <c r="T17">
        <v>-58</v>
      </c>
      <c r="U17">
        <v>794</v>
      </c>
      <c r="V17" t="s">
        <v>16</v>
      </c>
      <c r="W17">
        <v>59</v>
      </c>
      <c r="X17">
        <v>134</v>
      </c>
      <c r="Y17" t="s">
        <v>16</v>
      </c>
      <c r="Z17">
        <v>284</v>
      </c>
      <c r="AA17">
        <v>464</v>
      </c>
      <c r="AB17" t="s">
        <v>16</v>
      </c>
      <c r="AC17">
        <v>421</v>
      </c>
      <c r="AD17">
        <v>802</v>
      </c>
      <c r="AE17" t="s">
        <v>16</v>
      </c>
      <c r="AF17">
        <v>421</v>
      </c>
      <c r="AG17">
        <v>802</v>
      </c>
      <c r="AH17" t="s">
        <v>16</v>
      </c>
    </row>
    <row r="18" spans="1:34" x14ac:dyDescent="0.2">
      <c r="A18" t="s">
        <v>189</v>
      </c>
      <c r="B18" t="s">
        <v>11</v>
      </c>
      <c r="C18" t="s">
        <v>156</v>
      </c>
      <c r="D18" t="s">
        <v>159</v>
      </c>
      <c r="E18" t="s">
        <v>22</v>
      </c>
      <c r="F18" t="s">
        <v>190</v>
      </c>
      <c r="G18">
        <v>1291</v>
      </c>
      <c r="H18">
        <v>73</v>
      </c>
      <c r="I18">
        <v>464</v>
      </c>
      <c r="J18" t="s">
        <v>16</v>
      </c>
      <c r="K18">
        <v>85</v>
      </c>
      <c r="L18">
        <v>350</v>
      </c>
      <c r="M18" t="s">
        <v>16</v>
      </c>
      <c r="N18">
        <v>158</v>
      </c>
      <c r="O18">
        <v>814</v>
      </c>
      <c r="P18" t="s">
        <v>16</v>
      </c>
      <c r="Q18">
        <v>230</v>
      </c>
      <c r="R18">
        <v>842</v>
      </c>
      <c r="S18" t="s">
        <v>16</v>
      </c>
      <c r="T18">
        <v>-59</v>
      </c>
      <c r="U18">
        <v>667</v>
      </c>
      <c r="V18" t="s">
        <v>16</v>
      </c>
      <c r="W18">
        <v>72</v>
      </c>
      <c r="X18">
        <v>695</v>
      </c>
      <c r="Y18" t="s">
        <v>16</v>
      </c>
      <c r="Z18">
        <v>243</v>
      </c>
      <c r="AA18">
        <v>870</v>
      </c>
      <c r="AB18" t="s">
        <v>16</v>
      </c>
      <c r="AC18">
        <v>402</v>
      </c>
      <c r="AD18">
        <v>684</v>
      </c>
      <c r="AE18" t="s">
        <v>16</v>
      </c>
      <c r="AF18">
        <v>402</v>
      </c>
      <c r="AG18">
        <v>684</v>
      </c>
      <c r="AH18" t="s">
        <v>16</v>
      </c>
    </row>
    <row r="19" spans="1:34" x14ac:dyDescent="0.2">
      <c r="A19" t="s">
        <v>191</v>
      </c>
      <c r="B19" t="s">
        <v>11</v>
      </c>
      <c r="C19" t="s">
        <v>156</v>
      </c>
      <c r="D19" t="s">
        <v>192</v>
      </c>
      <c r="E19" t="s">
        <v>22</v>
      </c>
      <c r="F19" t="s">
        <v>193</v>
      </c>
      <c r="G19">
        <v>580</v>
      </c>
      <c r="H19">
        <v>51</v>
      </c>
      <c r="I19">
        <v>562</v>
      </c>
      <c r="J19" t="s">
        <v>16</v>
      </c>
      <c r="K19">
        <v>17</v>
      </c>
      <c r="L19">
        <v>400</v>
      </c>
      <c r="M19" t="s">
        <v>16</v>
      </c>
      <c r="N19">
        <v>68</v>
      </c>
      <c r="O19">
        <v>962</v>
      </c>
      <c r="P19" t="s">
        <v>16</v>
      </c>
      <c r="Q19">
        <v>153</v>
      </c>
      <c r="R19">
        <v>320</v>
      </c>
      <c r="S19" t="s">
        <v>16</v>
      </c>
      <c r="T19">
        <v>-15</v>
      </c>
      <c r="U19">
        <v>642</v>
      </c>
      <c r="V19" t="s">
        <v>16</v>
      </c>
      <c r="W19">
        <v>50</v>
      </c>
      <c r="X19">
        <v>793</v>
      </c>
      <c r="Y19" t="s">
        <v>16</v>
      </c>
      <c r="Z19">
        <v>188</v>
      </c>
      <c r="AA19">
        <v>471</v>
      </c>
      <c r="AB19" t="s">
        <v>16</v>
      </c>
      <c r="AC19">
        <v>257</v>
      </c>
      <c r="AD19">
        <v>433</v>
      </c>
      <c r="AE19" t="s">
        <v>16</v>
      </c>
      <c r="AF19">
        <v>257</v>
      </c>
      <c r="AG19">
        <v>433</v>
      </c>
      <c r="AH19" t="s">
        <v>16</v>
      </c>
    </row>
    <row r="20" spans="1:34" x14ac:dyDescent="0.2">
      <c r="A20" t="s">
        <v>194</v>
      </c>
      <c r="B20" t="s">
        <v>11</v>
      </c>
      <c r="C20" t="s">
        <v>156</v>
      </c>
      <c r="D20" t="s">
        <v>157</v>
      </c>
      <c r="E20" t="s">
        <v>18</v>
      </c>
      <c r="F20" t="s">
        <v>195</v>
      </c>
      <c r="G20">
        <v>443</v>
      </c>
      <c r="H20">
        <v>42</v>
      </c>
      <c r="I20">
        <v>114</v>
      </c>
      <c r="J20" t="s">
        <v>16</v>
      </c>
      <c r="K20">
        <v>79</v>
      </c>
      <c r="L20">
        <v>970</v>
      </c>
      <c r="M20" t="s">
        <v>16</v>
      </c>
      <c r="N20">
        <v>122</v>
      </c>
      <c r="O20">
        <v>84</v>
      </c>
      <c r="P20" t="s">
        <v>16</v>
      </c>
      <c r="Q20">
        <v>454</v>
      </c>
      <c r="R20">
        <v>300</v>
      </c>
      <c r="S20" t="s">
        <v>16</v>
      </c>
      <c r="T20">
        <v>-22</v>
      </c>
      <c r="U20">
        <v>350</v>
      </c>
      <c r="V20" t="s">
        <v>16</v>
      </c>
      <c r="W20">
        <v>94</v>
      </c>
      <c r="X20">
        <v>595</v>
      </c>
      <c r="Y20" t="s">
        <v>16</v>
      </c>
      <c r="Z20">
        <v>526</v>
      </c>
      <c r="AA20">
        <v>545</v>
      </c>
      <c r="AB20" t="s">
        <v>16</v>
      </c>
      <c r="AC20">
        <v>648</v>
      </c>
      <c r="AD20">
        <v>629</v>
      </c>
      <c r="AE20" t="s">
        <v>16</v>
      </c>
      <c r="AF20">
        <v>648</v>
      </c>
      <c r="AG20">
        <v>629</v>
      </c>
      <c r="AH20" t="s">
        <v>16</v>
      </c>
    </row>
    <row r="21" spans="1:34" x14ac:dyDescent="0.2">
      <c r="A21" t="s">
        <v>196</v>
      </c>
      <c r="B21" t="s">
        <v>11</v>
      </c>
      <c r="C21" t="s">
        <v>156</v>
      </c>
      <c r="D21" t="s">
        <v>197</v>
      </c>
      <c r="E21" t="s">
        <v>22</v>
      </c>
      <c r="F21" t="s">
        <v>198</v>
      </c>
      <c r="G21">
        <v>687</v>
      </c>
      <c r="H21">
        <v>57</v>
      </c>
      <c r="I21">
        <v>766</v>
      </c>
      <c r="J21" t="s">
        <v>16</v>
      </c>
      <c r="K21">
        <v>23</v>
      </c>
      <c r="L21">
        <v>510</v>
      </c>
      <c r="M21" t="s">
        <v>16</v>
      </c>
      <c r="N21">
        <v>81</v>
      </c>
      <c r="O21">
        <v>276</v>
      </c>
      <c r="P21" t="s">
        <v>16</v>
      </c>
      <c r="Q21">
        <v>145</v>
      </c>
      <c r="R21">
        <v>405</v>
      </c>
      <c r="S21" t="s">
        <v>16</v>
      </c>
      <c r="T21">
        <v>-12</v>
      </c>
      <c r="U21">
        <v>967</v>
      </c>
      <c r="V21" t="s">
        <v>16</v>
      </c>
      <c r="W21">
        <v>43</v>
      </c>
      <c r="X21">
        <v>878</v>
      </c>
      <c r="Y21" t="s">
        <v>16</v>
      </c>
      <c r="Z21">
        <v>176</v>
      </c>
      <c r="AA21">
        <v>316</v>
      </c>
      <c r="AB21" t="s">
        <v>16</v>
      </c>
      <c r="AC21">
        <v>257</v>
      </c>
      <c r="AD21">
        <v>592</v>
      </c>
      <c r="AE21" t="s">
        <v>16</v>
      </c>
      <c r="AF21">
        <v>257</v>
      </c>
      <c r="AG21">
        <v>592</v>
      </c>
      <c r="AH21" t="s">
        <v>16</v>
      </c>
    </row>
    <row r="22" spans="1:34" x14ac:dyDescent="0.2">
      <c r="A22" t="s">
        <v>199</v>
      </c>
      <c r="B22" t="s">
        <v>11</v>
      </c>
      <c r="C22" t="s">
        <v>156</v>
      </c>
      <c r="D22" t="s">
        <v>200</v>
      </c>
      <c r="E22" t="s">
        <v>18</v>
      </c>
      <c r="F22" t="s">
        <v>201</v>
      </c>
      <c r="G22">
        <v>615</v>
      </c>
      <c r="H22">
        <v>53</v>
      </c>
      <c r="I22">
        <v>705</v>
      </c>
      <c r="J22" t="s">
        <v>16</v>
      </c>
      <c r="K22">
        <v>73</v>
      </c>
      <c r="L22">
        <v>50</v>
      </c>
      <c r="M22" t="s">
        <v>16</v>
      </c>
      <c r="N22">
        <v>126</v>
      </c>
      <c r="O22">
        <v>755</v>
      </c>
      <c r="P22" t="s">
        <v>16</v>
      </c>
      <c r="Q22">
        <v>447</v>
      </c>
      <c r="R22">
        <v>285</v>
      </c>
      <c r="S22" t="s">
        <v>16</v>
      </c>
      <c r="T22">
        <v>-54</v>
      </c>
      <c r="U22">
        <v>260</v>
      </c>
      <c r="V22" t="s">
        <v>16</v>
      </c>
      <c r="W22">
        <v>96</v>
      </c>
      <c r="X22">
        <v>865</v>
      </c>
      <c r="Y22" t="s">
        <v>16</v>
      </c>
      <c r="Z22">
        <v>489</v>
      </c>
      <c r="AA22">
        <v>891</v>
      </c>
      <c r="AB22" t="s">
        <v>16</v>
      </c>
      <c r="AC22">
        <v>616</v>
      </c>
      <c r="AD22">
        <v>646</v>
      </c>
      <c r="AE22" t="s">
        <v>16</v>
      </c>
      <c r="AF22">
        <v>616</v>
      </c>
      <c r="AG22">
        <v>646</v>
      </c>
      <c r="AH22" t="s">
        <v>16</v>
      </c>
    </row>
    <row r="23" spans="1:34" x14ac:dyDescent="0.2">
      <c r="A23" t="s">
        <v>202</v>
      </c>
      <c r="B23" t="s">
        <v>11</v>
      </c>
      <c r="C23" t="s">
        <v>156</v>
      </c>
      <c r="D23" t="s">
        <v>203</v>
      </c>
      <c r="E23" t="s">
        <v>35</v>
      </c>
      <c r="F23" t="s">
        <v>204</v>
      </c>
      <c r="G23">
        <v>261</v>
      </c>
      <c r="H23">
        <v>26</v>
      </c>
      <c r="I23">
        <v>950</v>
      </c>
      <c r="J23" t="s">
        <v>16</v>
      </c>
      <c r="K23">
        <v>67</v>
      </c>
      <c r="L23">
        <v>990</v>
      </c>
      <c r="M23" t="s">
        <v>16</v>
      </c>
      <c r="N23">
        <v>94</v>
      </c>
      <c r="O23">
        <v>940</v>
      </c>
      <c r="P23" t="s">
        <v>16</v>
      </c>
      <c r="Q23">
        <v>191</v>
      </c>
      <c r="R23">
        <v>243</v>
      </c>
      <c r="S23" t="s">
        <v>16</v>
      </c>
      <c r="T23">
        <v>-18</v>
      </c>
      <c r="U23">
        <v>769</v>
      </c>
      <c r="V23" t="s">
        <v>16</v>
      </c>
      <c r="W23">
        <v>47</v>
      </c>
      <c r="X23">
        <v>524</v>
      </c>
      <c r="Y23" t="s">
        <v>16</v>
      </c>
      <c r="Z23">
        <v>219</v>
      </c>
      <c r="AA23">
        <v>999</v>
      </c>
      <c r="AB23" t="s">
        <v>16</v>
      </c>
      <c r="AC23">
        <v>314</v>
      </c>
      <c r="AD23">
        <v>939</v>
      </c>
      <c r="AE23" t="s">
        <v>16</v>
      </c>
      <c r="AF23">
        <v>314</v>
      </c>
      <c r="AG23">
        <v>939</v>
      </c>
      <c r="AH23" t="s">
        <v>16</v>
      </c>
    </row>
    <row r="24" spans="1:34" x14ac:dyDescent="0.2">
      <c r="A24" t="s">
        <v>205</v>
      </c>
      <c r="B24" t="s">
        <v>11</v>
      </c>
      <c r="C24" t="s">
        <v>156</v>
      </c>
      <c r="D24" t="s">
        <v>172</v>
      </c>
      <c r="E24" t="s">
        <v>18</v>
      </c>
      <c r="F24" t="s">
        <v>206</v>
      </c>
      <c r="G24">
        <v>508</v>
      </c>
      <c r="H24">
        <v>46</v>
      </c>
      <c r="I24">
        <v>807</v>
      </c>
      <c r="J24" t="s">
        <v>16</v>
      </c>
      <c r="K24">
        <v>120</v>
      </c>
      <c r="L24">
        <v>520</v>
      </c>
      <c r="M24" t="s">
        <v>16</v>
      </c>
      <c r="N24">
        <v>167</v>
      </c>
      <c r="O24">
        <v>327</v>
      </c>
      <c r="P24" t="s">
        <v>16</v>
      </c>
      <c r="Q24">
        <v>220</v>
      </c>
      <c r="R24">
        <v>143</v>
      </c>
      <c r="S24" t="s">
        <v>16</v>
      </c>
      <c r="T24">
        <v>-30</v>
      </c>
      <c r="U24">
        <v>428</v>
      </c>
      <c r="V24" t="s">
        <v>16</v>
      </c>
      <c r="W24">
        <v>64</v>
      </c>
      <c r="X24">
        <v>282</v>
      </c>
      <c r="Y24" t="s">
        <v>16</v>
      </c>
      <c r="Z24">
        <v>253</v>
      </c>
      <c r="AA24">
        <v>996</v>
      </c>
      <c r="AB24" t="s">
        <v>16</v>
      </c>
      <c r="AC24">
        <v>421</v>
      </c>
      <c r="AD24">
        <v>323</v>
      </c>
      <c r="AE24" t="s">
        <v>16</v>
      </c>
      <c r="AF24">
        <v>421</v>
      </c>
      <c r="AG24">
        <v>323</v>
      </c>
      <c r="AH24" t="s">
        <v>16</v>
      </c>
    </row>
    <row r="25" spans="1:34" x14ac:dyDescent="0.2">
      <c r="A25" t="s">
        <v>207</v>
      </c>
      <c r="B25" t="s">
        <v>11</v>
      </c>
      <c r="C25" t="s">
        <v>208</v>
      </c>
      <c r="D25" t="s">
        <v>209</v>
      </c>
      <c r="E25" t="s">
        <v>22</v>
      </c>
      <c r="F25" t="s">
        <v>210</v>
      </c>
      <c r="G25">
        <v>1169</v>
      </c>
      <c r="H25">
        <v>72</v>
      </c>
      <c r="I25">
        <v>940</v>
      </c>
      <c r="J25" t="s">
        <v>16</v>
      </c>
      <c r="K25">
        <v>47</v>
      </c>
      <c r="L25">
        <v>470</v>
      </c>
      <c r="M25" t="s">
        <v>16</v>
      </c>
      <c r="N25">
        <v>120</v>
      </c>
      <c r="O25">
        <v>410</v>
      </c>
      <c r="P25" t="s">
        <v>16</v>
      </c>
      <c r="Q25">
        <v>249</v>
      </c>
      <c r="R25">
        <v>631</v>
      </c>
      <c r="S25" t="s">
        <v>16</v>
      </c>
      <c r="T25">
        <v>-65</v>
      </c>
      <c r="U25">
        <v>565</v>
      </c>
      <c r="V25" t="s">
        <v>16</v>
      </c>
      <c r="W25">
        <v>62</v>
      </c>
      <c r="X25">
        <v>92</v>
      </c>
      <c r="Y25" t="s">
        <v>16</v>
      </c>
      <c r="Z25">
        <v>246</v>
      </c>
      <c r="AA25">
        <v>158</v>
      </c>
      <c r="AB25" t="s">
        <v>16</v>
      </c>
      <c r="AC25">
        <v>366</v>
      </c>
      <c r="AD25">
        <v>568</v>
      </c>
      <c r="AE25" t="s">
        <v>16</v>
      </c>
      <c r="AF25">
        <v>366</v>
      </c>
      <c r="AG25">
        <v>568</v>
      </c>
      <c r="AH25" t="s">
        <v>16</v>
      </c>
    </row>
    <row r="26" spans="1:34" x14ac:dyDescent="0.2">
      <c r="A26" t="s">
        <v>211</v>
      </c>
      <c r="B26" t="s">
        <v>11</v>
      </c>
      <c r="C26" t="s">
        <v>208</v>
      </c>
      <c r="D26" t="s">
        <v>209</v>
      </c>
      <c r="E26" t="s">
        <v>35</v>
      </c>
      <c r="F26" t="s">
        <v>212</v>
      </c>
      <c r="G26">
        <v>427</v>
      </c>
      <c r="H26">
        <v>40</v>
      </c>
      <c r="I26">
        <v>900</v>
      </c>
      <c r="J26" t="s">
        <v>16</v>
      </c>
      <c r="K26">
        <v>74</v>
      </c>
      <c r="L26">
        <v>360</v>
      </c>
      <c r="M26" t="s">
        <v>16</v>
      </c>
      <c r="N26">
        <v>115</v>
      </c>
      <c r="O26">
        <v>260</v>
      </c>
      <c r="P26" t="s">
        <v>16</v>
      </c>
      <c r="Q26">
        <v>402</v>
      </c>
      <c r="R26">
        <v>530</v>
      </c>
      <c r="S26" t="s">
        <v>16</v>
      </c>
      <c r="T26">
        <v>-20</v>
      </c>
      <c r="U26">
        <v>52</v>
      </c>
      <c r="V26" t="s">
        <v>16</v>
      </c>
      <c r="W26">
        <v>96</v>
      </c>
      <c r="X26">
        <v>905</v>
      </c>
      <c r="Y26" t="s">
        <v>16</v>
      </c>
      <c r="Z26">
        <v>479</v>
      </c>
      <c r="AA26">
        <v>383</v>
      </c>
      <c r="AB26" t="s">
        <v>16</v>
      </c>
      <c r="AC26">
        <v>594</v>
      </c>
      <c r="AD26">
        <v>643</v>
      </c>
      <c r="AE26" t="s">
        <v>16</v>
      </c>
      <c r="AF26">
        <v>594</v>
      </c>
      <c r="AG26">
        <v>643</v>
      </c>
      <c r="AH26" t="s">
        <v>16</v>
      </c>
    </row>
    <row r="27" spans="1:34" x14ac:dyDescent="0.2">
      <c r="A27" t="s">
        <v>213</v>
      </c>
      <c r="B27" t="s">
        <v>11</v>
      </c>
      <c r="C27" t="s">
        <v>208</v>
      </c>
      <c r="D27" t="s">
        <v>214</v>
      </c>
      <c r="E27" t="s">
        <v>18</v>
      </c>
      <c r="F27" t="s">
        <v>215</v>
      </c>
      <c r="G27">
        <v>553</v>
      </c>
      <c r="H27">
        <v>49</v>
      </c>
      <c r="I27">
        <v>834</v>
      </c>
      <c r="J27" t="s">
        <v>16</v>
      </c>
      <c r="K27">
        <v>91</v>
      </c>
      <c r="L27">
        <v>530</v>
      </c>
      <c r="M27" t="s">
        <v>16</v>
      </c>
      <c r="N27">
        <v>141</v>
      </c>
      <c r="O27">
        <v>364</v>
      </c>
      <c r="P27" t="s">
        <v>16</v>
      </c>
      <c r="Q27">
        <v>278</v>
      </c>
      <c r="R27">
        <v>474</v>
      </c>
      <c r="S27" t="s">
        <v>16</v>
      </c>
      <c r="T27">
        <v>-20</v>
      </c>
      <c r="U27">
        <v>837</v>
      </c>
      <c r="V27" t="s">
        <v>16</v>
      </c>
      <c r="W27">
        <v>57</v>
      </c>
      <c r="X27">
        <v>146</v>
      </c>
      <c r="Y27" t="s">
        <v>16</v>
      </c>
      <c r="Z27">
        <v>314</v>
      </c>
      <c r="AA27">
        <v>783</v>
      </c>
      <c r="AB27" t="s">
        <v>16</v>
      </c>
      <c r="AC27">
        <v>456</v>
      </c>
      <c r="AD27">
        <v>147</v>
      </c>
      <c r="AE27" t="s">
        <v>16</v>
      </c>
      <c r="AF27">
        <v>456</v>
      </c>
      <c r="AG27">
        <v>147</v>
      </c>
      <c r="AH27" t="s">
        <v>16</v>
      </c>
    </row>
    <row r="28" spans="1:34" x14ac:dyDescent="0.2">
      <c r="A28" t="s">
        <v>216</v>
      </c>
      <c r="B28" t="s">
        <v>11</v>
      </c>
      <c r="C28" t="s">
        <v>208</v>
      </c>
      <c r="D28" t="s">
        <v>214</v>
      </c>
      <c r="E28" t="s">
        <v>35</v>
      </c>
      <c r="F28" t="s">
        <v>217</v>
      </c>
      <c r="G28">
        <v>403</v>
      </c>
      <c r="H28">
        <v>39</v>
      </c>
      <c r="I28">
        <v>37</v>
      </c>
      <c r="J28" t="s">
        <v>16</v>
      </c>
      <c r="K28">
        <v>28</v>
      </c>
      <c r="L28">
        <v>90</v>
      </c>
      <c r="M28" t="s">
        <v>16</v>
      </c>
      <c r="N28">
        <v>67</v>
      </c>
      <c r="O28">
        <v>127</v>
      </c>
      <c r="P28" t="s">
        <v>16</v>
      </c>
      <c r="Q28">
        <v>134</v>
      </c>
      <c r="R28">
        <v>733</v>
      </c>
      <c r="S28" t="s">
        <v>16</v>
      </c>
      <c r="T28">
        <v>-13</v>
      </c>
      <c r="U28">
        <v>159</v>
      </c>
      <c r="V28" t="s">
        <v>16</v>
      </c>
      <c r="W28">
        <v>34</v>
      </c>
      <c r="X28">
        <v>863</v>
      </c>
      <c r="Y28" t="s">
        <v>16</v>
      </c>
      <c r="Z28">
        <v>156</v>
      </c>
      <c r="AA28">
        <v>437</v>
      </c>
      <c r="AB28" t="s">
        <v>16</v>
      </c>
      <c r="AC28">
        <v>223</v>
      </c>
      <c r="AD28">
        <v>564</v>
      </c>
      <c r="AE28" t="s">
        <v>16</v>
      </c>
      <c r="AF28">
        <v>223</v>
      </c>
      <c r="AG28">
        <v>564</v>
      </c>
      <c r="AH28" t="s">
        <v>16</v>
      </c>
    </row>
    <row r="29" spans="1:34" x14ac:dyDescent="0.2">
      <c r="A29" t="s">
        <v>218</v>
      </c>
      <c r="B29" t="s">
        <v>11</v>
      </c>
      <c r="C29" t="s">
        <v>208</v>
      </c>
      <c r="D29" t="s">
        <v>219</v>
      </c>
      <c r="E29" t="s">
        <v>35</v>
      </c>
      <c r="F29" t="s">
        <v>220</v>
      </c>
      <c r="G29">
        <v>540</v>
      </c>
      <c r="H29">
        <v>48</v>
      </c>
      <c r="I29">
        <v>978</v>
      </c>
      <c r="J29" t="s">
        <v>16</v>
      </c>
      <c r="K29">
        <v>85</v>
      </c>
      <c r="L29">
        <v>920</v>
      </c>
      <c r="M29" t="s">
        <v>16</v>
      </c>
      <c r="N29">
        <v>134</v>
      </c>
      <c r="O29">
        <v>898</v>
      </c>
      <c r="P29" t="s">
        <v>16</v>
      </c>
      <c r="Q29">
        <v>147</v>
      </c>
      <c r="R29">
        <v>387</v>
      </c>
      <c r="S29" t="s">
        <v>16</v>
      </c>
      <c r="T29">
        <v>-17</v>
      </c>
      <c r="U29">
        <v>964</v>
      </c>
      <c r="V29" t="s">
        <v>16</v>
      </c>
      <c r="W29">
        <v>51</v>
      </c>
      <c r="X29">
        <v>893</v>
      </c>
      <c r="Y29" t="s">
        <v>16</v>
      </c>
      <c r="Z29">
        <v>181</v>
      </c>
      <c r="AA29">
        <v>316</v>
      </c>
      <c r="AB29" t="s">
        <v>16</v>
      </c>
      <c r="AC29">
        <v>316</v>
      </c>
      <c r="AD29">
        <v>214</v>
      </c>
      <c r="AE29" t="s">
        <v>16</v>
      </c>
      <c r="AF29">
        <v>316</v>
      </c>
      <c r="AG29">
        <v>214</v>
      </c>
      <c r="AH29" t="s">
        <v>16</v>
      </c>
    </row>
    <row r="30" spans="1:34" x14ac:dyDescent="0.2">
      <c r="A30" t="s">
        <v>221</v>
      </c>
      <c r="B30" t="s">
        <v>11</v>
      </c>
      <c r="C30" t="s">
        <v>208</v>
      </c>
      <c r="D30" t="s">
        <v>222</v>
      </c>
      <c r="E30" t="s">
        <v>22</v>
      </c>
      <c r="F30" t="s">
        <v>223</v>
      </c>
      <c r="G30">
        <v>1203</v>
      </c>
      <c r="H30">
        <v>73</v>
      </c>
      <c r="I30">
        <v>221</v>
      </c>
      <c r="J30" t="s">
        <v>16</v>
      </c>
      <c r="K30">
        <v>36</v>
      </c>
      <c r="L30">
        <v>90</v>
      </c>
      <c r="M30" t="s">
        <v>16</v>
      </c>
      <c r="N30">
        <v>109</v>
      </c>
      <c r="O30">
        <v>311</v>
      </c>
      <c r="P30" t="s">
        <v>16</v>
      </c>
      <c r="Q30">
        <v>413</v>
      </c>
      <c r="R30">
        <v>368</v>
      </c>
      <c r="S30" t="s">
        <v>16</v>
      </c>
      <c r="T30">
        <v>-56</v>
      </c>
      <c r="U30">
        <v>560</v>
      </c>
      <c r="V30" t="s">
        <v>16</v>
      </c>
      <c r="W30">
        <v>101</v>
      </c>
      <c r="X30">
        <v>553</v>
      </c>
      <c r="Y30" t="s">
        <v>16</v>
      </c>
      <c r="Z30">
        <v>458</v>
      </c>
      <c r="AA30">
        <v>361</v>
      </c>
      <c r="AB30" t="s">
        <v>16</v>
      </c>
      <c r="AC30">
        <v>567</v>
      </c>
      <c r="AD30">
        <v>672</v>
      </c>
      <c r="AE30" t="s">
        <v>16</v>
      </c>
      <c r="AF30">
        <v>567</v>
      </c>
      <c r="AG30">
        <v>672</v>
      </c>
      <c r="AH30" t="s">
        <v>16</v>
      </c>
    </row>
    <row r="31" spans="1:34" x14ac:dyDescent="0.2">
      <c r="A31" t="s">
        <v>224</v>
      </c>
      <c r="B31" t="s">
        <v>11</v>
      </c>
      <c r="C31" t="s">
        <v>208</v>
      </c>
      <c r="D31" t="s">
        <v>222</v>
      </c>
      <c r="E31" t="s">
        <v>35</v>
      </c>
      <c r="F31" t="s">
        <v>225</v>
      </c>
      <c r="G31">
        <v>351</v>
      </c>
      <c r="H31">
        <v>34</v>
      </c>
      <c r="I31">
        <v>821</v>
      </c>
      <c r="J31" t="s">
        <v>16</v>
      </c>
      <c r="K31">
        <v>86</v>
      </c>
      <c r="L31">
        <v>190</v>
      </c>
      <c r="M31" t="s">
        <v>16</v>
      </c>
      <c r="N31">
        <v>121</v>
      </c>
      <c r="O31">
        <v>11</v>
      </c>
      <c r="P31" t="s">
        <v>16</v>
      </c>
      <c r="Q31">
        <v>294</v>
      </c>
      <c r="R31">
        <v>865</v>
      </c>
      <c r="S31" t="s">
        <v>16</v>
      </c>
      <c r="T31">
        <v>-18</v>
      </c>
      <c r="U31">
        <v>159</v>
      </c>
      <c r="V31" t="s">
        <v>16</v>
      </c>
      <c r="W31">
        <v>93</v>
      </c>
      <c r="X31">
        <v>549</v>
      </c>
      <c r="Y31" t="s">
        <v>16</v>
      </c>
      <c r="Z31">
        <v>370</v>
      </c>
      <c r="AA31">
        <v>255</v>
      </c>
      <c r="AB31" t="s">
        <v>16</v>
      </c>
      <c r="AC31">
        <v>491</v>
      </c>
      <c r="AD31">
        <v>266</v>
      </c>
      <c r="AE31" t="s">
        <v>16</v>
      </c>
      <c r="AF31">
        <v>491</v>
      </c>
      <c r="AG31">
        <v>266</v>
      </c>
      <c r="AH31" t="s">
        <v>16</v>
      </c>
    </row>
    <row r="32" spans="1:34" x14ac:dyDescent="0.2">
      <c r="A32" t="s">
        <v>226</v>
      </c>
      <c r="B32" t="s">
        <v>11</v>
      </c>
      <c r="C32" t="s">
        <v>208</v>
      </c>
      <c r="D32" t="s">
        <v>227</v>
      </c>
      <c r="E32" t="s">
        <v>22</v>
      </c>
      <c r="F32" t="s">
        <v>44</v>
      </c>
      <c r="G32">
        <v>1194</v>
      </c>
      <c r="H32">
        <v>73</v>
      </c>
      <c r="I32">
        <v>156</v>
      </c>
      <c r="J32" t="s">
        <v>16</v>
      </c>
      <c r="K32">
        <v>35</v>
      </c>
      <c r="L32">
        <v>820</v>
      </c>
      <c r="M32" t="s">
        <v>16</v>
      </c>
      <c r="N32">
        <v>108</v>
      </c>
      <c r="O32">
        <v>976</v>
      </c>
      <c r="P32" t="s">
        <v>16</v>
      </c>
      <c r="Q32">
        <v>248</v>
      </c>
      <c r="R32">
        <v>394</v>
      </c>
      <c r="S32" t="s">
        <v>16</v>
      </c>
      <c r="T32">
        <v>-30</v>
      </c>
      <c r="U32">
        <v>376</v>
      </c>
      <c r="V32" t="s">
        <v>16</v>
      </c>
      <c r="W32">
        <v>57</v>
      </c>
      <c r="X32">
        <v>211</v>
      </c>
      <c r="Y32" t="s">
        <v>16</v>
      </c>
      <c r="Z32">
        <v>275</v>
      </c>
      <c r="AA32">
        <v>229</v>
      </c>
      <c r="AB32" t="s">
        <v>16</v>
      </c>
      <c r="AC32">
        <v>384</v>
      </c>
      <c r="AD32">
        <v>205</v>
      </c>
      <c r="AE32" t="s">
        <v>16</v>
      </c>
      <c r="AF32">
        <v>384</v>
      </c>
      <c r="AG32">
        <v>205</v>
      </c>
      <c r="AH32" t="s">
        <v>16</v>
      </c>
    </row>
    <row r="33" spans="1:34" x14ac:dyDescent="0.2">
      <c r="A33" t="s">
        <v>228</v>
      </c>
      <c r="B33" t="s">
        <v>11</v>
      </c>
      <c r="C33" t="s">
        <v>208</v>
      </c>
      <c r="D33" t="s">
        <v>227</v>
      </c>
      <c r="E33" t="s">
        <v>18</v>
      </c>
      <c r="F33" t="s">
        <v>229</v>
      </c>
      <c r="G33">
        <v>1120</v>
      </c>
      <c r="H33">
        <v>72</v>
      </c>
      <c r="I33">
        <v>352</v>
      </c>
      <c r="J33" t="s">
        <v>16</v>
      </c>
      <c r="K33">
        <v>99</v>
      </c>
      <c r="L33">
        <v>720</v>
      </c>
      <c r="M33" t="s">
        <v>16</v>
      </c>
      <c r="N33">
        <v>172</v>
      </c>
      <c r="O33">
        <v>72</v>
      </c>
      <c r="P33" t="s">
        <v>16</v>
      </c>
      <c r="Q33">
        <v>389</v>
      </c>
      <c r="R33">
        <v>83</v>
      </c>
      <c r="S33" t="s">
        <v>16</v>
      </c>
      <c r="T33">
        <v>-31</v>
      </c>
      <c r="U33">
        <v>952</v>
      </c>
      <c r="V33" t="s">
        <v>16</v>
      </c>
      <c r="W33">
        <v>93</v>
      </c>
      <c r="X33">
        <v>835</v>
      </c>
      <c r="Y33" t="s">
        <v>16</v>
      </c>
      <c r="Z33">
        <v>450</v>
      </c>
      <c r="AA33">
        <v>966</v>
      </c>
      <c r="AB33" t="s">
        <v>16</v>
      </c>
      <c r="AC33">
        <v>623</v>
      </c>
      <c r="AD33">
        <v>38</v>
      </c>
      <c r="AE33" t="s">
        <v>16</v>
      </c>
      <c r="AF33">
        <v>623</v>
      </c>
      <c r="AG33">
        <v>38</v>
      </c>
      <c r="AH33" t="s">
        <v>16</v>
      </c>
    </row>
    <row r="34" spans="1:34" x14ac:dyDescent="0.2">
      <c r="A34" t="s">
        <v>230</v>
      </c>
      <c r="B34" t="s">
        <v>11</v>
      </c>
      <c r="C34" t="s">
        <v>208</v>
      </c>
      <c r="D34" t="s">
        <v>231</v>
      </c>
      <c r="E34" t="s">
        <v>18</v>
      </c>
      <c r="F34" t="s">
        <v>232</v>
      </c>
      <c r="G34">
        <v>859</v>
      </c>
      <c r="H34">
        <v>65</v>
      </c>
      <c r="I34">
        <v>580</v>
      </c>
      <c r="J34" t="s">
        <v>16</v>
      </c>
      <c r="K34">
        <v>67</v>
      </c>
      <c r="L34">
        <v>530</v>
      </c>
      <c r="M34" t="s">
        <v>16</v>
      </c>
      <c r="N34">
        <v>133</v>
      </c>
      <c r="O34">
        <v>110</v>
      </c>
      <c r="P34" t="s">
        <v>16</v>
      </c>
      <c r="Q34">
        <v>496</v>
      </c>
      <c r="R34">
        <v>635</v>
      </c>
      <c r="S34" t="s">
        <v>16</v>
      </c>
      <c r="T34">
        <v>-33</v>
      </c>
      <c r="U34">
        <v>904</v>
      </c>
      <c r="V34" t="s">
        <v>16</v>
      </c>
      <c r="W34">
        <v>115</v>
      </c>
      <c r="X34">
        <v>445</v>
      </c>
      <c r="Y34" t="s">
        <v>16</v>
      </c>
      <c r="Z34">
        <v>578</v>
      </c>
      <c r="AA34">
        <v>176</v>
      </c>
      <c r="AB34" t="s">
        <v>16</v>
      </c>
      <c r="AC34">
        <v>711</v>
      </c>
      <c r="AD34">
        <v>286</v>
      </c>
      <c r="AE34" t="s">
        <v>16</v>
      </c>
      <c r="AF34">
        <v>711</v>
      </c>
      <c r="AG34">
        <v>286</v>
      </c>
      <c r="AH34" t="s">
        <v>16</v>
      </c>
    </row>
    <row r="35" spans="1:34" x14ac:dyDescent="0.2">
      <c r="A35" t="s">
        <v>233</v>
      </c>
      <c r="B35" t="s">
        <v>11</v>
      </c>
      <c r="C35" t="s">
        <v>208</v>
      </c>
      <c r="D35" t="s">
        <v>234</v>
      </c>
      <c r="E35" t="s">
        <v>22</v>
      </c>
      <c r="F35" t="s">
        <v>235</v>
      </c>
      <c r="G35">
        <v>1136</v>
      </c>
      <c r="H35">
        <v>72</v>
      </c>
      <c r="I35">
        <v>568</v>
      </c>
      <c r="J35" t="s">
        <v>16</v>
      </c>
      <c r="K35">
        <v>53</v>
      </c>
      <c r="L35">
        <v>780</v>
      </c>
      <c r="M35" t="s">
        <v>16</v>
      </c>
      <c r="N35">
        <v>126</v>
      </c>
      <c r="O35">
        <v>348</v>
      </c>
      <c r="P35" t="s">
        <v>16</v>
      </c>
      <c r="Q35">
        <v>539</v>
      </c>
      <c r="R35">
        <v>636</v>
      </c>
      <c r="S35" t="s">
        <v>16</v>
      </c>
      <c r="T35">
        <v>-51</v>
      </c>
      <c r="U35">
        <v>888</v>
      </c>
      <c r="V35" t="s">
        <v>16</v>
      </c>
      <c r="W35">
        <v>114</v>
      </c>
      <c r="X35">
        <v>868</v>
      </c>
      <c r="Y35" t="s">
        <v>16</v>
      </c>
      <c r="Z35">
        <v>602</v>
      </c>
      <c r="AA35">
        <v>616</v>
      </c>
      <c r="AB35" t="s">
        <v>16</v>
      </c>
      <c r="AC35">
        <v>728</v>
      </c>
      <c r="AD35">
        <v>964</v>
      </c>
      <c r="AE35" t="s">
        <v>16</v>
      </c>
      <c r="AF35">
        <v>728</v>
      </c>
      <c r="AG35">
        <v>964</v>
      </c>
      <c r="AH35" t="s">
        <v>16</v>
      </c>
    </row>
    <row r="36" spans="1:34" x14ac:dyDescent="0.2">
      <c r="A36" t="s">
        <v>236</v>
      </c>
      <c r="B36" t="s">
        <v>11</v>
      </c>
      <c r="C36" t="s">
        <v>208</v>
      </c>
      <c r="D36" t="s">
        <v>234</v>
      </c>
      <c r="E36" t="s">
        <v>35</v>
      </c>
      <c r="F36" t="s">
        <v>237</v>
      </c>
      <c r="G36">
        <v>358</v>
      </c>
      <c r="H36">
        <v>35</v>
      </c>
      <c r="I36">
        <v>403</v>
      </c>
      <c r="J36" t="s">
        <v>16</v>
      </c>
      <c r="K36">
        <v>60</v>
      </c>
      <c r="L36">
        <v>700</v>
      </c>
      <c r="M36" t="s">
        <v>16</v>
      </c>
      <c r="N36">
        <v>96</v>
      </c>
      <c r="O36">
        <v>103</v>
      </c>
      <c r="P36" t="s">
        <v>16</v>
      </c>
      <c r="Q36">
        <v>0</v>
      </c>
      <c r="R36" t="s">
        <v>16</v>
      </c>
      <c r="S36">
        <v>0</v>
      </c>
      <c r="T36" t="s">
        <v>16</v>
      </c>
      <c r="U36">
        <v>24</v>
      </c>
      <c r="V36">
        <v>393</v>
      </c>
      <c r="W36" t="s">
        <v>16</v>
      </c>
      <c r="X36">
        <v>24</v>
      </c>
      <c r="Y36">
        <v>393</v>
      </c>
      <c r="Z36" t="s">
        <v>16</v>
      </c>
      <c r="AA36">
        <v>120</v>
      </c>
      <c r="AB36">
        <v>496</v>
      </c>
      <c r="AC36" t="s">
        <v>16</v>
      </c>
      <c r="AD36">
        <v>120</v>
      </c>
      <c r="AE36">
        <v>496</v>
      </c>
      <c r="AF36" t="s">
        <v>16</v>
      </c>
    </row>
    <row r="37" spans="1:34" x14ac:dyDescent="0.2">
      <c r="A37" t="s">
        <v>238</v>
      </c>
      <c r="B37" t="s">
        <v>11</v>
      </c>
      <c r="C37" t="s">
        <v>208</v>
      </c>
      <c r="D37" t="s">
        <v>239</v>
      </c>
      <c r="E37" t="s">
        <v>18</v>
      </c>
      <c r="F37" t="s">
        <v>240</v>
      </c>
      <c r="G37">
        <v>484</v>
      </c>
      <c r="H37">
        <v>45</v>
      </c>
      <c r="I37">
        <v>118</v>
      </c>
      <c r="J37" t="s">
        <v>16</v>
      </c>
      <c r="K37">
        <v>68</v>
      </c>
      <c r="L37">
        <v>480</v>
      </c>
      <c r="M37" t="s">
        <v>16</v>
      </c>
      <c r="N37">
        <v>113</v>
      </c>
      <c r="O37">
        <v>598</v>
      </c>
      <c r="P37" t="s">
        <v>16</v>
      </c>
      <c r="Q37">
        <v>143</v>
      </c>
      <c r="R37">
        <v>223</v>
      </c>
      <c r="S37" t="s">
        <v>16</v>
      </c>
      <c r="T37">
        <v>-10</v>
      </c>
      <c r="U37">
        <v>56</v>
      </c>
      <c r="V37" t="s">
        <v>16</v>
      </c>
      <c r="W37">
        <v>49</v>
      </c>
      <c r="X37">
        <v>446</v>
      </c>
      <c r="Y37" t="s">
        <v>16</v>
      </c>
      <c r="Z37">
        <v>182</v>
      </c>
      <c r="AA37">
        <v>613</v>
      </c>
      <c r="AB37" t="s">
        <v>16</v>
      </c>
      <c r="AC37">
        <v>296</v>
      </c>
      <c r="AD37">
        <v>211</v>
      </c>
      <c r="AE37" t="s">
        <v>16</v>
      </c>
      <c r="AF37">
        <v>296</v>
      </c>
      <c r="AG37">
        <v>211</v>
      </c>
      <c r="AH37" t="s">
        <v>16</v>
      </c>
    </row>
    <row r="38" spans="1:34" x14ac:dyDescent="0.2">
      <c r="A38" t="s">
        <v>241</v>
      </c>
      <c r="B38" t="s">
        <v>11</v>
      </c>
      <c r="C38" t="s">
        <v>208</v>
      </c>
      <c r="D38" t="s">
        <v>239</v>
      </c>
      <c r="E38" t="s">
        <v>14</v>
      </c>
      <c r="F38" t="s">
        <v>242</v>
      </c>
      <c r="G38">
        <v>1275</v>
      </c>
      <c r="H38">
        <v>73</v>
      </c>
      <c r="I38">
        <v>472</v>
      </c>
      <c r="J38" t="s">
        <v>16</v>
      </c>
      <c r="K38">
        <v>54</v>
      </c>
      <c r="L38">
        <v>650</v>
      </c>
      <c r="M38" t="s">
        <v>16</v>
      </c>
      <c r="N38">
        <v>128</v>
      </c>
      <c r="O38">
        <v>122</v>
      </c>
      <c r="P38" t="s">
        <v>16</v>
      </c>
      <c r="Q38">
        <v>237</v>
      </c>
      <c r="R38">
        <v>363</v>
      </c>
      <c r="S38" t="s">
        <v>16</v>
      </c>
      <c r="T38">
        <v>-24</v>
      </c>
      <c r="U38">
        <v>67</v>
      </c>
      <c r="V38" t="s">
        <v>16</v>
      </c>
      <c r="W38">
        <v>70</v>
      </c>
      <c r="X38">
        <v>38</v>
      </c>
      <c r="Y38" t="s">
        <v>16</v>
      </c>
      <c r="Z38">
        <v>283</v>
      </c>
      <c r="AA38">
        <v>334</v>
      </c>
      <c r="AB38" t="s">
        <v>16</v>
      </c>
      <c r="AC38">
        <v>411</v>
      </c>
      <c r="AD38">
        <v>456</v>
      </c>
      <c r="AE38" t="s">
        <v>16</v>
      </c>
      <c r="AF38">
        <v>411</v>
      </c>
      <c r="AG38">
        <v>456</v>
      </c>
      <c r="AH38" t="s">
        <v>16</v>
      </c>
    </row>
    <row r="39" spans="1:34" x14ac:dyDescent="0.2">
      <c r="A39" t="s">
        <v>243</v>
      </c>
      <c r="B39" t="s">
        <v>11</v>
      </c>
      <c r="C39" t="s">
        <v>208</v>
      </c>
      <c r="D39" t="s">
        <v>239</v>
      </c>
      <c r="E39" t="s">
        <v>18</v>
      </c>
      <c r="F39" t="s">
        <v>244</v>
      </c>
      <c r="G39">
        <v>509</v>
      </c>
      <c r="H39">
        <v>46</v>
      </c>
      <c r="I39">
        <v>876</v>
      </c>
      <c r="J39" t="s">
        <v>16</v>
      </c>
      <c r="K39">
        <v>23</v>
      </c>
      <c r="L39">
        <v>370</v>
      </c>
      <c r="M39" t="s">
        <v>16</v>
      </c>
      <c r="N39">
        <v>70</v>
      </c>
      <c r="O39">
        <v>246</v>
      </c>
      <c r="P39" t="s">
        <v>16</v>
      </c>
      <c r="Q39">
        <v>156</v>
      </c>
      <c r="R39">
        <v>647</v>
      </c>
      <c r="S39" t="s">
        <v>16</v>
      </c>
      <c r="T39">
        <v>-12</v>
      </c>
      <c r="U39">
        <v>474</v>
      </c>
      <c r="V39" t="s">
        <v>16</v>
      </c>
      <c r="W39">
        <v>52</v>
      </c>
      <c r="X39">
        <v>662</v>
      </c>
      <c r="Y39" t="s">
        <v>16</v>
      </c>
      <c r="Z39">
        <v>196</v>
      </c>
      <c r="AA39">
        <v>835</v>
      </c>
      <c r="AB39" t="s">
        <v>16</v>
      </c>
      <c r="AC39">
        <v>267</v>
      </c>
      <c r="AD39">
        <v>81</v>
      </c>
      <c r="AE39" t="s">
        <v>16</v>
      </c>
      <c r="AF39">
        <v>267</v>
      </c>
      <c r="AG39">
        <v>81</v>
      </c>
      <c r="AH39" t="s">
        <v>16</v>
      </c>
    </row>
    <row r="40" spans="1:34" x14ac:dyDescent="0.2">
      <c r="A40" t="s">
        <v>245</v>
      </c>
      <c r="B40" t="s">
        <v>11</v>
      </c>
      <c r="C40" t="s">
        <v>208</v>
      </c>
      <c r="D40" t="s">
        <v>239</v>
      </c>
      <c r="E40" t="s">
        <v>35</v>
      </c>
      <c r="F40" t="s">
        <v>246</v>
      </c>
      <c r="G40">
        <v>646</v>
      </c>
      <c r="H40">
        <v>55</v>
      </c>
      <c r="I40">
        <v>511</v>
      </c>
      <c r="J40" t="s">
        <v>16</v>
      </c>
      <c r="K40">
        <v>239</v>
      </c>
      <c r="L40">
        <v>470</v>
      </c>
      <c r="M40" t="s">
        <v>16</v>
      </c>
      <c r="N40">
        <v>294</v>
      </c>
      <c r="O40">
        <v>981</v>
      </c>
      <c r="P40" t="s">
        <v>16</v>
      </c>
      <c r="Q40">
        <v>319</v>
      </c>
      <c r="R40">
        <v>731</v>
      </c>
      <c r="S40" t="s">
        <v>16</v>
      </c>
      <c r="T40">
        <v>-24</v>
      </c>
      <c r="U40">
        <v>252</v>
      </c>
      <c r="V40" t="s">
        <v>16</v>
      </c>
      <c r="W40">
        <v>95</v>
      </c>
      <c r="X40">
        <v>941</v>
      </c>
      <c r="Y40" t="s">
        <v>16</v>
      </c>
      <c r="Z40">
        <v>391</v>
      </c>
      <c r="AA40">
        <v>419</v>
      </c>
      <c r="AB40" t="s">
        <v>16</v>
      </c>
      <c r="AC40">
        <v>686</v>
      </c>
      <c r="AD40">
        <v>400</v>
      </c>
      <c r="AE40" t="s">
        <v>16</v>
      </c>
      <c r="AF40">
        <v>686</v>
      </c>
      <c r="AG40">
        <v>400</v>
      </c>
      <c r="AH40" t="s">
        <v>16</v>
      </c>
    </row>
    <row r="41" spans="1:34" x14ac:dyDescent="0.2">
      <c r="A41" t="s">
        <v>247</v>
      </c>
      <c r="B41" t="s">
        <v>11</v>
      </c>
      <c r="C41" t="s">
        <v>208</v>
      </c>
      <c r="D41" t="s">
        <v>239</v>
      </c>
      <c r="E41" t="s">
        <v>248</v>
      </c>
      <c r="F41" t="s">
        <v>249</v>
      </c>
      <c r="G41">
        <v>435</v>
      </c>
      <c r="H41">
        <v>41</v>
      </c>
      <c r="I41">
        <v>510</v>
      </c>
      <c r="J41" t="s">
        <v>16</v>
      </c>
      <c r="K41">
        <v>48</v>
      </c>
      <c r="L41">
        <v>450</v>
      </c>
      <c r="M41" t="s">
        <v>16</v>
      </c>
      <c r="N41">
        <v>89</v>
      </c>
      <c r="O41">
        <v>960</v>
      </c>
      <c r="P41" t="s">
        <v>16</v>
      </c>
      <c r="Q41">
        <v>166</v>
      </c>
      <c r="R41">
        <v>116</v>
      </c>
      <c r="S41" t="s">
        <v>16</v>
      </c>
      <c r="T41">
        <v>-16</v>
      </c>
      <c r="U41">
        <v>185</v>
      </c>
      <c r="V41" t="s">
        <v>16</v>
      </c>
      <c r="W41">
        <v>27</v>
      </c>
      <c r="X41">
        <v>878</v>
      </c>
      <c r="Y41" t="s">
        <v>16</v>
      </c>
      <c r="Z41">
        <v>177</v>
      </c>
      <c r="AA41">
        <v>809</v>
      </c>
      <c r="AB41" t="s">
        <v>16</v>
      </c>
      <c r="AC41">
        <v>267</v>
      </c>
      <c r="AD41">
        <v>769</v>
      </c>
      <c r="AE41" t="s">
        <v>16</v>
      </c>
      <c r="AF41">
        <v>267</v>
      </c>
      <c r="AG41">
        <v>769</v>
      </c>
      <c r="AH41" t="s">
        <v>16</v>
      </c>
    </row>
    <row r="42" spans="1:34" x14ac:dyDescent="0.2">
      <c r="A42" t="s">
        <v>250</v>
      </c>
      <c r="B42" t="s">
        <v>11</v>
      </c>
      <c r="C42" t="s">
        <v>208</v>
      </c>
      <c r="D42" t="s">
        <v>239</v>
      </c>
      <c r="E42" t="s">
        <v>35</v>
      </c>
      <c r="F42" t="s">
        <v>251</v>
      </c>
      <c r="G42">
        <v>240</v>
      </c>
      <c r="H42">
        <v>25</v>
      </c>
      <c r="I42">
        <v>8</v>
      </c>
      <c r="J42" t="s">
        <v>16</v>
      </c>
      <c r="K42">
        <v>50</v>
      </c>
      <c r="L42">
        <v>700</v>
      </c>
      <c r="M42" t="s">
        <v>16</v>
      </c>
      <c r="N42">
        <v>75</v>
      </c>
      <c r="O42">
        <v>708</v>
      </c>
      <c r="P42" t="s">
        <v>16</v>
      </c>
      <c r="Q42">
        <v>0</v>
      </c>
      <c r="R42" t="s">
        <v>16</v>
      </c>
      <c r="S42">
        <v>0</v>
      </c>
      <c r="T42" t="s">
        <v>16</v>
      </c>
      <c r="U42">
        <v>18</v>
      </c>
      <c r="V42">
        <v>541</v>
      </c>
      <c r="W42" t="s">
        <v>16</v>
      </c>
      <c r="X42">
        <v>18</v>
      </c>
      <c r="Y42">
        <v>541</v>
      </c>
      <c r="Z42" t="s">
        <v>16</v>
      </c>
      <c r="AA42">
        <v>94</v>
      </c>
      <c r="AB42">
        <v>249</v>
      </c>
      <c r="AC42" t="s">
        <v>16</v>
      </c>
      <c r="AD42">
        <v>94</v>
      </c>
      <c r="AE42">
        <v>249</v>
      </c>
      <c r="AF42" t="s">
        <v>16</v>
      </c>
    </row>
    <row r="43" spans="1:34" x14ac:dyDescent="0.2">
      <c r="A43" t="s">
        <v>252</v>
      </c>
      <c r="B43" t="s">
        <v>11</v>
      </c>
      <c r="C43" t="s">
        <v>208</v>
      </c>
      <c r="D43" t="s">
        <v>239</v>
      </c>
      <c r="E43" t="s">
        <v>35</v>
      </c>
      <c r="F43" t="s">
        <v>251</v>
      </c>
      <c r="G43">
        <v>513</v>
      </c>
      <c r="H43">
        <v>47</v>
      </c>
      <c r="I43">
        <v>152</v>
      </c>
      <c r="J43" t="s">
        <v>16</v>
      </c>
      <c r="K43">
        <v>131</v>
      </c>
      <c r="L43">
        <v>930</v>
      </c>
      <c r="M43" t="s">
        <v>16</v>
      </c>
      <c r="N43">
        <v>179</v>
      </c>
      <c r="O43">
        <v>82</v>
      </c>
      <c r="P43" t="s">
        <v>16</v>
      </c>
      <c r="Q43">
        <v>276</v>
      </c>
      <c r="R43">
        <v>522</v>
      </c>
      <c r="S43" t="s">
        <v>16</v>
      </c>
      <c r="T43">
        <v>-18</v>
      </c>
      <c r="U43">
        <v>657</v>
      </c>
      <c r="V43" t="s">
        <v>16</v>
      </c>
      <c r="W43">
        <v>55</v>
      </c>
      <c r="X43">
        <v>723</v>
      </c>
      <c r="Y43" t="s">
        <v>16</v>
      </c>
      <c r="Z43">
        <v>313</v>
      </c>
      <c r="AA43">
        <v>588</v>
      </c>
      <c r="AB43" t="s">
        <v>16</v>
      </c>
      <c r="AC43">
        <v>492</v>
      </c>
      <c r="AD43">
        <v>670</v>
      </c>
      <c r="AE43" t="s">
        <v>16</v>
      </c>
      <c r="AF43">
        <v>492</v>
      </c>
      <c r="AG43">
        <v>670</v>
      </c>
      <c r="AH43" t="s">
        <v>16</v>
      </c>
    </row>
    <row r="44" spans="1:34" x14ac:dyDescent="0.2">
      <c r="A44" t="s">
        <v>253</v>
      </c>
      <c r="B44" t="s">
        <v>11</v>
      </c>
      <c r="C44" t="s">
        <v>208</v>
      </c>
      <c r="D44" t="s">
        <v>239</v>
      </c>
      <c r="E44" t="s">
        <v>22</v>
      </c>
      <c r="F44" t="s">
        <v>254</v>
      </c>
      <c r="G44">
        <v>1140</v>
      </c>
      <c r="H44">
        <v>72</v>
      </c>
      <c r="I44">
        <v>618</v>
      </c>
      <c r="J44" t="s">
        <v>16</v>
      </c>
      <c r="K44">
        <v>48</v>
      </c>
      <c r="L44">
        <v>600</v>
      </c>
      <c r="M44" t="s">
        <v>16</v>
      </c>
      <c r="N44">
        <v>121</v>
      </c>
      <c r="O44">
        <v>218</v>
      </c>
      <c r="P44" t="s">
        <v>16</v>
      </c>
      <c r="Q44">
        <v>332</v>
      </c>
      <c r="R44">
        <v>68</v>
      </c>
      <c r="S44" t="s">
        <v>16</v>
      </c>
      <c r="T44">
        <v>-23</v>
      </c>
      <c r="U44">
        <v>314</v>
      </c>
      <c r="V44" t="s">
        <v>16</v>
      </c>
      <c r="W44">
        <v>59</v>
      </c>
      <c r="X44">
        <v>717</v>
      </c>
      <c r="Y44" t="s">
        <v>16</v>
      </c>
      <c r="Z44">
        <v>368</v>
      </c>
      <c r="AA44">
        <v>470</v>
      </c>
      <c r="AB44" t="s">
        <v>16</v>
      </c>
      <c r="AC44">
        <v>489</v>
      </c>
      <c r="AD44">
        <v>688</v>
      </c>
      <c r="AE44" t="s">
        <v>16</v>
      </c>
      <c r="AF44">
        <v>489</v>
      </c>
      <c r="AG44">
        <v>688</v>
      </c>
      <c r="AH44" t="s">
        <v>16</v>
      </c>
    </row>
    <row r="45" spans="1:34" x14ac:dyDescent="0.2">
      <c r="A45" t="s">
        <v>255</v>
      </c>
      <c r="B45" t="s">
        <v>11</v>
      </c>
      <c r="C45" t="s">
        <v>208</v>
      </c>
      <c r="D45" t="s">
        <v>239</v>
      </c>
      <c r="E45" t="s">
        <v>35</v>
      </c>
      <c r="F45" t="s">
        <v>254</v>
      </c>
      <c r="G45">
        <v>140</v>
      </c>
      <c r="H45">
        <v>15</v>
      </c>
      <c r="I45">
        <v>218</v>
      </c>
      <c r="J45" t="s">
        <v>16</v>
      </c>
      <c r="K45">
        <v>8</v>
      </c>
      <c r="L45">
        <v>800</v>
      </c>
      <c r="M45" t="s">
        <v>16</v>
      </c>
      <c r="N45">
        <v>24</v>
      </c>
      <c r="O45">
        <v>18</v>
      </c>
      <c r="P45" t="s">
        <v>16</v>
      </c>
      <c r="Q45">
        <v>0</v>
      </c>
      <c r="R45" t="s">
        <v>16</v>
      </c>
      <c r="S45">
        <v>0</v>
      </c>
      <c r="T45" t="s">
        <v>16</v>
      </c>
      <c r="U45">
        <v>9</v>
      </c>
      <c r="V45">
        <v>261</v>
      </c>
      <c r="W45" t="s">
        <v>16</v>
      </c>
      <c r="X45">
        <v>9</v>
      </c>
      <c r="Y45">
        <v>261</v>
      </c>
      <c r="Z45" t="s">
        <v>16</v>
      </c>
      <c r="AA45">
        <v>33</v>
      </c>
      <c r="AB45">
        <v>279</v>
      </c>
      <c r="AC45" t="s">
        <v>16</v>
      </c>
      <c r="AD45">
        <v>33</v>
      </c>
      <c r="AE45">
        <v>279</v>
      </c>
      <c r="AF45" t="s">
        <v>16</v>
      </c>
    </row>
    <row r="46" spans="1:34" x14ac:dyDescent="0.2">
      <c r="A46" t="s">
        <v>256</v>
      </c>
      <c r="B46" t="s">
        <v>11</v>
      </c>
      <c r="C46" t="s">
        <v>208</v>
      </c>
      <c r="D46" t="s">
        <v>257</v>
      </c>
      <c r="E46" t="s">
        <v>22</v>
      </c>
      <c r="F46" t="s">
        <v>50</v>
      </c>
      <c r="G46">
        <v>946</v>
      </c>
      <c r="H46">
        <v>68</v>
      </c>
      <c r="I46">
        <v>519</v>
      </c>
      <c r="J46" t="s">
        <v>16</v>
      </c>
      <c r="K46">
        <v>28</v>
      </c>
      <c r="L46">
        <v>380</v>
      </c>
      <c r="M46" t="s">
        <v>16</v>
      </c>
      <c r="N46">
        <v>96</v>
      </c>
      <c r="O46">
        <v>899</v>
      </c>
      <c r="P46" t="s">
        <v>16</v>
      </c>
      <c r="Q46">
        <v>232</v>
      </c>
      <c r="R46">
        <v>900</v>
      </c>
      <c r="S46" t="s">
        <v>16</v>
      </c>
      <c r="T46">
        <v>-45</v>
      </c>
      <c r="U46">
        <v>720</v>
      </c>
      <c r="V46" t="s">
        <v>16</v>
      </c>
      <c r="W46">
        <v>61</v>
      </c>
      <c r="X46">
        <v>837</v>
      </c>
      <c r="Y46" t="s">
        <v>16</v>
      </c>
      <c r="Z46">
        <v>249</v>
      </c>
      <c r="AA46">
        <v>17</v>
      </c>
      <c r="AB46" t="s">
        <v>16</v>
      </c>
      <c r="AC46">
        <v>345</v>
      </c>
      <c r="AD46">
        <v>916</v>
      </c>
      <c r="AE46" t="s">
        <v>16</v>
      </c>
      <c r="AF46">
        <v>345</v>
      </c>
      <c r="AG46">
        <v>916</v>
      </c>
      <c r="AH46" t="s">
        <v>16</v>
      </c>
    </row>
    <row r="47" spans="1:34" x14ac:dyDescent="0.2">
      <c r="A47" t="s">
        <v>258</v>
      </c>
      <c r="B47" t="s">
        <v>11</v>
      </c>
      <c r="C47" t="s">
        <v>208</v>
      </c>
      <c r="D47" t="s">
        <v>259</v>
      </c>
      <c r="E47" t="s">
        <v>22</v>
      </c>
      <c r="F47" t="s">
        <v>260</v>
      </c>
      <c r="G47">
        <v>1266</v>
      </c>
      <c r="H47">
        <v>73</v>
      </c>
      <c r="I47">
        <v>466</v>
      </c>
      <c r="J47" t="s">
        <v>16</v>
      </c>
      <c r="K47">
        <v>37</v>
      </c>
      <c r="L47">
        <v>980</v>
      </c>
      <c r="M47" t="s">
        <v>16</v>
      </c>
      <c r="N47">
        <v>111</v>
      </c>
      <c r="O47">
        <v>446</v>
      </c>
      <c r="P47" t="s">
        <v>16</v>
      </c>
      <c r="Q47">
        <v>229</v>
      </c>
      <c r="R47">
        <v>28</v>
      </c>
      <c r="S47" t="s">
        <v>16</v>
      </c>
      <c r="T47">
        <v>-43</v>
      </c>
      <c r="U47">
        <v>18</v>
      </c>
      <c r="V47" t="s">
        <v>16</v>
      </c>
      <c r="W47">
        <v>61</v>
      </c>
      <c r="X47">
        <v>97</v>
      </c>
      <c r="Y47" t="s">
        <v>16</v>
      </c>
      <c r="Z47">
        <v>247</v>
      </c>
      <c r="AA47">
        <v>108</v>
      </c>
      <c r="AB47" t="s">
        <v>16</v>
      </c>
      <c r="AC47">
        <v>358</v>
      </c>
      <c r="AD47">
        <v>554</v>
      </c>
      <c r="AE47" t="s">
        <v>16</v>
      </c>
      <c r="AF47">
        <v>358</v>
      </c>
      <c r="AG47">
        <v>554</v>
      </c>
      <c r="AH47" t="s">
        <v>16</v>
      </c>
    </row>
    <row r="48" spans="1:34" x14ac:dyDescent="0.2">
      <c r="A48" t="s">
        <v>261</v>
      </c>
      <c r="B48" t="s">
        <v>11</v>
      </c>
      <c r="C48" t="s">
        <v>208</v>
      </c>
      <c r="D48" t="s">
        <v>262</v>
      </c>
      <c r="E48" t="s">
        <v>35</v>
      </c>
      <c r="F48" t="s">
        <v>263</v>
      </c>
      <c r="G48">
        <v>290</v>
      </c>
      <c r="H48">
        <v>29</v>
      </c>
      <c r="I48">
        <v>566</v>
      </c>
      <c r="J48" t="s">
        <v>16</v>
      </c>
      <c r="K48">
        <v>91</v>
      </c>
      <c r="L48">
        <v>740</v>
      </c>
      <c r="M48" t="s">
        <v>16</v>
      </c>
      <c r="N48">
        <v>121</v>
      </c>
      <c r="O48">
        <v>306</v>
      </c>
      <c r="P48" t="s">
        <v>16</v>
      </c>
      <c r="Q48">
        <v>425</v>
      </c>
      <c r="R48">
        <v>128</v>
      </c>
      <c r="S48" t="s">
        <v>16</v>
      </c>
      <c r="T48">
        <v>-30</v>
      </c>
      <c r="U48">
        <v>882</v>
      </c>
      <c r="V48" t="s">
        <v>16</v>
      </c>
      <c r="W48">
        <v>106</v>
      </c>
      <c r="X48">
        <v>769</v>
      </c>
      <c r="Y48" t="s">
        <v>16</v>
      </c>
      <c r="Z48">
        <v>501</v>
      </c>
      <c r="AA48">
        <v>15</v>
      </c>
      <c r="AB48" t="s">
        <v>16</v>
      </c>
      <c r="AC48">
        <v>622</v>
      </c>
      <c r="AD48">
        <v>321</v>
      </c>
      <c r="AE48" t="s">
        <v>16</v>
      </c>
      <c r="AF48">
        <v>622</v>
      </c>
      <c r="AG48">
        <v>321</v>
      </c>
      <c r="AH48" t="s">
        <v>16</v>
      </c>
    </row>
    <row r="49" spans="1:34" x14ac:dyDescent="0.2">
      <c r="A49" t="s">
        <v>264</v>
      </c>
      <c r="B49" t="s">
        <v>11</v>
      </c>
      <c r="C49" t="s">
        <v>208</v>
      </c>
      <c r="D49" t="s">
        <v>265</v>
      </c>
      <c r="E49" t="s">
        <v>35</v>
      </c>
      <c r="F49" t="s">
        <v>266</v>
      </c>
      <c r="G49">
        <v>241</v>
      </c>
      <c r="H49">
        <v>25</v>
      </c>
      <c r="I49">
        <v>101</v>
      </c>
      <c r="J49" t="s">
        <v>16</v>
      </c>
      <c r="K49">
        <v>78</v>
      </c>
      <c r="L49">
        <v>710</v>
      </c>
      <c r="M49" t="s">
        <v>16</v>
      </c>
      <c r="N49">
        <v>103</v>
      </c>
      <c r="O49">
        <v>811</v>
      </c>
      <c r="P49" t="s">
        <v>16</v>
      </c>
      <c r="Q49">
        <v>237</v>
      </c>
      <c r="R49">
        <v>526</v>
      </c>
      <c r="S49" t="s">
        <v>16</v>
      </c>
      <c r="T49">
        <v>-7</v>
      </c>
      <c r="U49">
        <v>776</v>
      </c>
      <c r="V49" t="s">
        <v>16</v>
      </c>
      <c r="W49">
        <v>55</v>
      </c>
      <c r="X49">
        <v>711</v>
      </c>
      <c r="Y49" t="s">
        <v>16</v>
      </c>
      <c r="Z49">
        <v>285</v>
      </c>
      <c r="AA49">
        <v>461</v>
      </c>
      <c r="AB49" t="s">
        <v>16</v>
      </c>
      <c r="AC49">
        <v>389</v>
      </c>
      <c r="AD49">
        <v>272</v>
      </c>
      <c r="AE49" t="s">
        <v>16</v>
      </c>
      <c r="AF49">
        <v>389</v>
      </c>
      <c r="AG49">
        <v>272</v>
      </c>
      <c r="AH49" t="s">
        <v>16</v>
      </c>
    </row>
    <row r="50" spans="1:34" x14ac:dyDescent="0.2">
      <c r="A50" t="s">
        <v>267</v>
      </c>
      <c r="B50" t="s">
        <v>11</v>
      </c>
      <c r="C50" t="s">
        <v>208</v>
      </c>
      <c r="D50" t="s">
        <v>265</v>
      </c>
      <c r="E50" t="s">
        <v>35</v>
      </c>
      <c r="F50" t="s">
        <v>268</v>
      </c>
      <c r="G50">
        <v>466</v>
      </c>
      <c r="H50">
        <v>43</v>
      </c>
      <c r="I50">
        <v>818</v>
      </c>
      <c r="J50" t="s">
        <v>16</v>
      </c>
      <c r="K50">
        <v>66</v>
      </c>
      <c r="L50">
        <v>980</v>
      </c>
      <c r="M50" t="s">
        <v>16</v>
      </c>
      <c r="N50">
        <v>110</v>
      </c>
      <c r="O50">
        <v>798</v>
      </c>
      <c r="P50" t="s">
        <v>16</v>
      </c>
      <c r="Q50">
        <v>163</v>
      </c>
      <c r="R50">
        <v>393</v>
      </c>
      <c r="S50" t="s">
        <v>16</v>
      </c>
      <c r="T50">
        <v>-23</v>
      </c>
      <c r="U50">
        <v>61</v>
      </c>
      <c r="V50" t="s">
        <v>16</v>
      </c>
      <c r="W50">
        <v>53</v>
      </c>
      <c r="X50">
        <v>224</v>
      </c>
      <c r="Y50" t="s">
        <v>16</v>
      </c>
      <c r="Z50">
        <v>193</v>
      </c>
      <c r="AA50">
        <v>555</v>
      </c>
      <c r="AB50" t="s">
        <v>16</v>
      </c>
      <c r="AC50">
        <v>304</v>
      </c>
      <c r="AD50">
        <v>353</v>
      </c>
      <c r="AE50" t="s">
        <v>16</v>
      </c>
      <c r="AF50">
        <v>304</v>
      </c>
      <c r="AG50">
        <v>353</v>
      </c>
      <c r="AH50" t="s">
        <v>16</v>
      </c>
    </row>
    <row r="51" spans="1:34" x14ac:dyDescent="0.2">
      <c r="A51" t="s">
        <v>269</v>
      </c>
      <c r="B51" t="s">
        <v>11</v>
      </c>
      <c r="C51" t="s">
        <v>208</v>
      </c>
      <c r="D51" t="s">
        <v>270</v>
      </c>
      <c r="E51" t="s">
        <v>14</v>
      </c>
      <c r="F51" t="s">
        <v>271</v>
      </c>
      <c r="G51">
        <v>1597</v>
      </c>
      <c r="H51">
        <v>68</v>
      </c>
      <c r="I51">
        <v>887</v>
      </c>
      <c r="J51" t="s">
        <v>16</v>
      </c>
      <c r="K51">
        <v>136</v>
      </c>
      <c r="L51">
        <v>610</v>
      </c>
      <c r="M51" t="s">
        <v>16</v>
      </c>
      <c r="N51">
        <v>205</v>
      </c>
      <c r="O51">
        <v>497</v>
      </c>
      <c r="P51" t="s">
        <v>16</v>
      </c>
      <c r="Q51">
        <v>430</v>
      </c>
      <c r="R51">
        <v>804</v>
      </c>
      <c r="S51" t="s">
        <v>16</v>
      </c>
      <c r="T51">
        <v>-76</v>
      </c>
      <c r="U51">
        <v>915</v>
      </c>
      <c r="V51" t="s">
        <v>16</v>
      </c>
      <c r="W51">
        <v>110</v>
      </c>
      <c r="X51">
        <v>210</v>
      </c>
      <c r="Y51" t="s">
        <v>16</v>
      </c>
      <c r="Z51">
        <v>464</v>
      </c>
      <c r="AA51">
        <v>99</v>
      </c>
      <c r="AB51" t="s">
        <v>16</v>
      </c>
      <c r="AC51">
        <v>669</v>
      </c>
      <c r="AD51">
        <v>596</v>
      </c>
      <c r="AE51" t="s">
        <v>16</v>
      </c>
      <c r="AF51">
        <v>669</v>
      </c>
      <c r="AG51">
        <v>596</v>
      </c>
      <c r="AH51" t="s">
        <v>16</v>
      </c>
    </row>
    <row r="52" spans="1:34" x14ac:dyDescent="0.2">
      <c r="A52" t="s">
        <v>272</v>
      </c>
      <c r="B52" t="s">
        <v>11</v>
      </c>
      <c r="C52" t="s">
        <v>208</v>
      </c>
      <c r="D52" t="s">
        <v>270</v>
      </c>
      <c r="E52" t="s">
        <v>22</v>
      </c>
      <c r="F52" t="s">
        <v>273</v>
      </c>
      <c r="G52">
        <v>1324</v>
      </c>
      <c r="H52">
        <v>73</v>
      </c>
      <c r="I52">
        <v>376</v>
      </c>
      <c r="J52" t="s">
        <v>16</v>
      </c>
      <c r="K52">
        <v>68</v>
      </c>
      <c r="L52">
        <v>20</v>
      </c>
      <c r="M52" t="s">
        <v>16</v>
      </c>
      <c r="N52">
        <v>141</v>
      </c>
      <c r="O52">
        <v>396</v>
      </c>
      <c r="P52" t="s">
        <v>16</v>
      </c>
      <c r="Q52">
        <v>406</v>
      </c>
      <c r="R52">
        <v>123</v>
      </c>
      <c r="S52" t="s">
        <v>16</v>
      </c>
      <c r="T52">
        <v>-58</v>
      </c>
      <c r="U52">
        <v>266</v>
      </c>
      <c r="V52" t="s">
        <v>16</v>
      </c>
      <c r="W52">
        <v>87</v>
      </c>
      <c r="X52">
        <v>533</v>
      </c>
      <c r="Y52" t="s">
        <v>16</v>
      </c>
      <c r="Z52">
        <v>435</v>
      </c>
      <c r="AA52">
        <v>390</v>
      </c>
      <c r="AB52" t="s">
        <v>16</v>
      </c>
      <c r="AC52">
        <v>576</v>
      </c>
      <c r="AD52">
        <v>786</v>
      </c>
      <c r="AE52" t="s">
        <v>16</v>
      </c>
      <c r="AF52">
        <v>576</v>
      </c>
      <c r="AG52">
        <v>786</v>
      </c>
      <c r="AH52" t="s">
        <v>16</v>
      </c>
    </row>
    <row r="53" spans="1:34" x14ac:dyDescent="0.2">
      <c r="A53" t="s">
        <v>274</v>
      </c>
      <c r="B53" t="s">
        <v>11</v>
      </c>
      <c r="C53" t="s">
        <v>208</v>
      </c>
      <c r="D53" t="s">
        <v>270</v>
      </c>
      <c r="E53" t="s">
        <v>14</v>
      </c>
      <c r="F53" t="s">
        <v>275</v>
      </c>
      <c r="G53">
        <v>748</v>
      </c>
      <c r="H53">
        <v>60</v>
      </c>
      <c r="I53">
        <v>842</v>
      </c>
      <c r="J53" t="s">
        <v>16</v>
      </c>
      <c r="K53">
        <v>28</v>
      </c>
      <c r="L53">
        <v>740</v>
      </c>
      <c r="M53" t="s">
        <v>16</v>
      </c>
      <c r="N53">
        <v>89</v>
      </c>
      <c r="O53">
        <v>582</v>
      </c>
      <c r="P53" t="s">
        <v>16</v>
      </c>
      <c r="Q53">
        <v>122</v>
      </c>
      <c r="R53">
        <v>182</v>
      </c>
      <c r="S53" t="s">
        <v>16</v>
      </c>
      <c r="T53">
        <v>-24</v>
      </c>
      <c r="U53">
        <v>696</v>
      </c>
      <c r="V53" t="s">
        <v>16</v>
      </c>
      <c r="W53">
        <v>28</v>
      </c>
      <c r="X53">
        <v>188</v>
      </c>
      <c r="Y53" t="s">
        <v>16</v>
      </c>
      <c r="Z53">
        <v>125</v>
      </c>
      <c r="AA53">
        <v>674</v>
      </c>
      <c r="AB53" t="s">
        <v>16</v>
      </c>
      <c r="AC53">
        <v>215</v>
      </c>
      <c r="AD53">
        <v>256</v>
      </c>
      <c r="AE53" t="s">
        <v>16</v>
      </c>
      <c r="AF53">
        <v>215</v>
      </c>
      <c r="AG53">
        <v>256</v>
      </c>
      <c r="AH53" t="s">
        <v>16</v>
      </c>
    </row>
  </sheetData>
  <mergeCells count="9">
    <mergeCell ref="Z1:AB1"/>
    <mergeCell ref="AC1:AE1"/>
    <mergeCell ref="AF1:AH1"/>
    <mergeCell ref="H1:J1"/>
    <mergeCell ref="K1:M1"/>
    <mergeCell ref="N1:P1"/>
    <mergeCell ref="Q1:S1"/>
    <mergeCell ref="T1:V1"/>
    <mergeCell ref="W1:Y1"/>
  </mergeCells>
  <pageMargins left="0" right="0" top="0.39370078740157483" bottom="0.39370078740157483" header="0" footer="0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8657F-367E-41C7-9D65-9F9D3EA44FC8}">
  <dimension ref="A1:AMI42"/>
  <sheetViews>
    <sheetView workbookViewId="0"/>
  </sheetViews>
  <sheetFormatPr baseColWidth="10" defaultRowHeight="14.25" x14ac:dyDescent="0.2"/>
  <cols>
    <col min="1" max="1" width="9.25" customWidth="1"/>
    <col min="2" max="2" width="3.75" customWidth="1"/>
    <col min="3" max="3" width="12.625" customWidth="1"/>
    <col min="4" max="4" width="17.375" customWidth="1"/>
    <col min="5" max="5" width="6.125" customWidth="1"/>
    <col min="6" max="6" width="22.75" customWidth="1"/>
    <col min="7" max="7" width="7.625" customWidth="1"/>
    <col min="8" max="10" width="4.625" customWidth="1"/>
    <col min="11" max="37" width="4.125" customWidth="1"/>
    <col min="38" max="38" width="2.375" customWidth="1"/>
    <col min="39" max="1023" width="10.625" customWidth="1"/>
  </cols>
  <sheetData>
    <row r="1" spans="1:1023" ht="61.9" customHeight="1" x14ac:dyDescent="0.2">
      <c r="A1" s="1"/>
      <c r="B1" s="1"/>
      <c r="C1" s="1"/>
      <c r="D1" s="1"/>
      <c r="E1" s="1"/>
      <c r="F1" s="1"/>
      <c r="G1" s="1" t="s">
        <v>0</v>
      </c>
      <c r="H1" s="2" t="s">
        <v>1</v>
      </c>
      <c r="I1" s="2"/>
      <c r="J1" s="2"/>
      <c r="K1" s="2" t="s">
        <v>2</v>
      </c>
      <c r="L1" s="2"/>
      <c r="M1" s="2"/>
      <c r="N1" s="2" t="s">
        <v>3</v>
      </c>
      <c r="O1" s="2"/>
      <c r="P1" s="2"/>
      <c r="Q1" s="2" t="s">
        <v>4</v>
      </c>
      <c r="R1" s="2"/>
      <c r="S1" s="2"/>
      <c r="T1" s="2" t="s">
        <v>5</v>
      </c>
      <c r="U1" s="2"/>
      <c r="V1" s="2"/>
      <c r="W1" s="2" t="s">
        <v>6</v>
      </c>
      <c r="X1" s="2"/>
      <c r="Y1" s="2"/>
      <c r="Z1" s="2" t="s">
        <v>7</v>
      </c>
      <c r="AA1" s="2"/>
      <c r="AB1" s="2"/>
      <c r="AC1" s="2" t="s">
        <v>8</v>
      </c>
      <c r="AD1" s="2"/>
      <c r="AE1" s="2"/>
      <c r="AF1" s="2" t="s">
        <v>9</v>
      </c>
      <c r="AG1" s="2"/>
      <c r="AH1" s="2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</row>
    <row r="2" spans="1:1023" x14ac:dyDescent="0.2">
      <c r="A2" t="s">
        <v>276</v>
      </c>
      <c r="B2" t="s">
        <v>11</v>
      </c>
      <c r="C2" t="s">
        <v>208</v>
      </c>
      <c r="D2" t="s">
        <v>270</v>
      </c>
      <c r="E2" t="s">
        <v>18</v>
      </c>
      <c r="F2" t="s">
        <v>277</v>
      </c>
      <c r="G2">
        <v>1119</v>
      </c>
      <c r="H2">
        <v>72</v>
      </c>
      <c r="I2">
        <v>338</v>
      </c>
      <c r="J2" t="s">
        <v>16</v>
      </c>
      <c r="K2">
        <v>112</v>
      </c>
      <c r="L2">
        <v>170</v>
      </c>
      <c r="M2" t="s">
        <v>16</v>
      </c>
      <c r="N2">
        <v>184</v>
      </c>
      <c r="O2">
        <v>508</v>
      </c>
      <c r="P2" t="s">
        <v>16</v>
      </c>
      <c r="Q2">
        <v>315</v>
      </c>
      <c r="R2">
        <v>244</v>
      </c>
      <c r="S2" t="s">
        <v>16</v>
      </c>
      <c r="T2">
        <v>-27</v>
      </c>
      <c r="U2">
        <v>434</v>
      </c>
      <c r="V2" t="s">
        <v>16</v>
      </c>
      <c r="W2">
        <v>74</v>
      </c>
      <c r="X2">
        <v>50</v>
      </c>
      <c r="Y2" t="s">
        <v>16</v>
      </c>
      <c r="Z2">
        <v>361</v>
      </c>
      <c r="AA2">
        <v>859</v>
      </c>
      <c r="AB2" t="s">
        <v>16</v>
      </c>
      <c r="AC2">
        <v>546</v>
      </c>
      <c r="AD2">
        <v>367</v>
      </c>
      <c r="AE2" t="s">
        <v>16</v>
      </c>
      <c r="AF2">
        <v>546</v>
      </c>
      <c r="AG2">
        <v>367</v>
      </c>
      <c r="AH2" t="s">
        <v>16</v>
      </c>
    </row>
    <row r="3" spans="1:1023" x14ac:dyDescent="0.2">
      <c r="A3" t="s">
        <v>278</v>
      </c>
      <c r="B3" t="s">
        <v>11</v>
      </c>
      <c r="C3" t="s">
        <v>208</v>
      </c>
      <c r="D3" t="s">
        <v>270</v>
      </c>
      <c r="E3" t="s">
        <v>22</v>
      </c>
      <c r="F3" t="s">
        <v>279</v>
      </c>
      <c r="G3">
        <v>1900</v>
      </c>
      <c r="H3">
        <v>76</v>
      </c>
      <c r="I3">
        <v>0</v>
      </c>
      <c r="J3" t="s">
        <v>16</v>
      </c>
      <c r="K3">
        <v>83</v>
      </c>
      <c r="L3">
        <v>790</v>
      </c>
      <c r="M3" t="s">
        <v>16</v>
      </c>
      <c r="N3">
        <v>159</v>
      </c>
      <c r="O3">
        <v>790</v>
      </c>
      <c r="P3" t="s">
        <v>16</v>
      </c>
      <c r="Q3">
        <v>336</v>
      </c>
      <c r="R3">
        <v>224</v>
      </c>
      <c r="S3" t="s">
        <v>16</v>
      </c>
      <c r="T3">
        <v>-74</v>
      </c>
      <c r="U3">
        <v>315</v>
      </c>
      <c r="V3" t="s">
        <v>16</v>
      </c>
      <c r="W3">
        <v>85</v>
      </c>
      <c r="X3">
        <v>327</v>
      </c>
      <c r="Y3" t="s">
        <v>16</v>
      </c>
      <c r="Z3">
        <v>347</v>
      </c>
      <c r="AA3">
        <v>236</v>
      </c>
      <c r="AB3" t="s">
        <v>16</v>
      </c>
      <c r="AC3">
        <v>507</v>
      </c>
      <c r="AD3">
        <v>26</v>
      </c>
      <c r="AE3" t="s">
        <v>16</v>
      </c>
      <c r="AF3">
        <v>507</v>
      </c>
      <c r="AG3">
        <v>26</v>
      </c>
      <c r="AH3" t="s">
        <v>16</v>
      </c>
    </row>
    <row r="4" spans="1:1023" x14ac:dyDescent="0.2">
      <c r="A4" t="s">
        <v>280</v>
      </c>
      <c r="B4" t="s">
        <v>11</v>
      </c>
      <c r="C4" t="s">
        <v>208</v>
      </c>
      <c r="D4" t="s">
        <v>270</v>
      </c>
      <c r="E4" t="s">
        <v>35</v>
      </c>
      <c r="F4" t="s">
        <v>279</v>
      </c>
      <c r="G4">
        <v>285</v>
      </c>
      <c r="H4">
        <v>29</v>
      </c>
      <c r="I4">
        <v>120</v>
      </c>
      <c r="J4" t="s">
        <v>16</v>
      </c>
      <c r="K4">
        <v>8</v>
      </c>
      <c r="L4">
        <v>550</v>
      </c>
      <c r="M4" t="s">
        <v>16</v>
      </c>
      <c r="N4">
        <v>37</v>
      </c>
      <c r="O4">
        <v>670</v>
      </c>
      <c r="P4" t="s">
        <v>16</v>
      </c>
      <c r="Q4">
        <v>0</v>
      </c>
      <c r="R4" t="s">
        <v>16</v>
      </c>
      <c r="S4">
        <v>0</v>
      </c>
      <c r="T4" t="s">
        <v>16</v>
      </c>
      <c r="U4">
        <v>11</v>
      </c>
      <c r="V4">
        <v>694</v>
      </c>
      <c r="W4" t="s">
        <v>16</v>
      </c>
      <c r="X4">
        <v>11</v>
      </c>
      <c r="Y4">
        <v>694</v>
      </c>
      <c r="Z4" t="s">
        <v>16</v>
      </c>
      <c r="AA4">
        <v>49</v>
      </c>
      <c r="AB4">
        <v>364</v>
      </c>
      <c r="AC4" t="s">
        <v>16</v>
      </c>
      <c r="AD4">
        <v>49</v>
      </c>
      <c r="AE4">
        <v>364</v>
      </c>
      <c r="AF4" t="s">
        <v>16</v>
      </c>
    </row>
    <row r="5" spans="1:1023" x14ac:dyDescent="0.2">
      <c r="A5" t="s">
        <v>281</v>
      </c>
      <c r="B5" t="s">
        <v>11</v>
      </c>
      <c r="C5" t="s">
        <v>208</v>
      </c>
      <c r="D5" t="s">
        <v>282</v>
      </c>
      <c r="E5" t="s">
        <v>22</v>
      </c>
      <c r="F5" t="s">
        <v>283</v>
      </c>
      <c r="G5">
        <v>1188</v>
      </c>
      <c r="H5">
        <v>73</v>
      </c>
      <c r="I5">
        <v>110</v>
      </c>
      <c r="J5" t="s">
        <v>16</v>
      </c>
      <c r="K5">
        <v>37</v>
      </c>
      <c r="L5">
        <v>440</v>
      </c>
      <c r="M5" t="s">
        <v>16</v>
      </c>
      <c r="N5">
        <v>110</v>
      </c>
      <c r="O5">
        <v>550</v>
      </c>
      <c r="P5" t="s">
        <v>16</v>
      </c>
      <c r="Q5">
        <v>338</v>
      </c>
      <c r="R5">
        <v>773</v>
      </c>
      <c r="S5" t="s">
        <v>16</v>
      </c>
      <c r="T5">
        <v>-34</v>
      </c>
      <c r="U5">
        <v>424</v>
      </c>
      <c r="V5" t="s">
        <v>16</v>
      </c>
      <c r="W5">
        <v>98</v>
      </c>
      <c r="X5">
        <v>138</v>
      </c>
      <c r="Y5" t="s">
        <v>16</v>
      </c>
      <c r="Z5">
        <v>402</v>
      </c>
      <c r="AA5">
        <v>486</v>
      </c>
      <c r="AB5" t="s">
        <v>16</v>
      </c>
      <c r="AC5">
        <v>513</v>
      </c>
      <c r="AD5">
        <v>36</v>
      </c>
      <c r="AE5" t="s">
        <v>16</v>
      </c>
      <c r="AF5">
        <v>513</v>
      </c>
      <c r="AG5">
        <v>36</v>
      </c>
      <c r="AH5" t="s">
        <v>16</v>
      </c>
    </row>
    <row r="6" spans="1:1023" x14ac:dyDescent="0.2">
      <c r="A6" t="s">
        <v>284</v>
      </c>
      <c r="B6" t="s">
        <v>11</v>
      </c>
      <c r="C6" t="s">
        <v>208</v>
      </c>
      <c r="D6" t="s">
        <v>282</v>
      </c>
      <c r="E6" t="s">
        <v>22</v>
      </c>
      <c r="F6" t="s">
        <v>285</v>
      </c>
      <c r="G6">
        <v>1135</v>
      </c>
      <c r="H6">
        <v>72</v>
      </c>
      <c r="I6">
        <v>555</v>
      </c>
      <c r="J6" t="s">
        <v>16</v>
      </c>
      <c r="K6">
        <v>75</v>
      </c>
      <c r="L6">
        <v>650</v>
      </c>
      <c r="M6" t="s">
        <v>16</v>
      </c>
      <c r="N6">
        <v>148</v>
      </c>
      <c r="O6">
        <v>205</v>
      </c>
      <c r="P6" t="s">
        <v>16</v>
      </c>
      <c r="Q6">
        <v>528</v>
      </c>
      <c r="R6">
        <v>666</v>
      </c>
      <c r="S6" t="s">
        <v>16</v>
      </c>
      <c r="T6">
        <v>-51</v>
      </c>
      <c r="U6">
        <v>703</v>
      </c>
      <c r="V6" t="s">
        <v>16</v>
      </c>
      <c r="W6">
        <v>102</v>
      </c>
      <c r="X6">
        <v>71</v>
      </c>
      <c r="Y6" t="s">
        <v>16</v>
      </c>
      <c r="Z6">
        <v>579</v>
      </c>
      <c r="AA6">
        <v>34</v>
      </c>
      <c r="AB6" t="s">
        <v>16</v>
      </c>
      <c r="AC6">
        <v>727</v>
      </c>
      <c r="AD6">
        <v>239</v>
      </c>
      <c r="AE6" t="s">
        <v>16</v>
      </c>
      <c r="AF6">
        <v>727</v>
      </c>
      <c r="AG6">
        <v>239</v>
      </c>
      <c r="AH6" t="s">
        <v>16</v>
      </c>
    </row>
    <row r="7" spans="1:1023" x14ac:dyDescent="0.2">
      <c r="A7" t="s">
        <v>286</v>
      </c>
      <c r="B7" t="s">
        <v>11</v>
      </c>
      <c r="C7" t="s">
        <v>208</v>
      </c>
      <c r="D7" t="s">
        <v>282</v>
      </c>
      <c r="E7" t="s">
        <v>35</v>
      </c>
      <c r="F7" t="s">
        <v>287</v>
      </c>
      <c r="G7">
        <v>316</v>
      </c>
      <c r="H7">
        <v>31</v>
      </c>
      <c r="I7">
        <v>846</v>
      </c>
      <c r="J7" t="s">
        <v>16</v>
      </c>
      <c r="K7">
        <v>77</v>
      </c>
      <c r="L7">
        <v>500</v>
      </c>
      <c r="M7" t="s">
        <v>16</v>
      </c>
      <c r="N7">
        <v>109</v>
      </c>
      <c r="O7">
        <v>346</v>
      </c>
      <c r="P7" t="s">
        <v>16</v>
      </c>
      <c r="Q7">
        <v>0</v>
      </c>
      <c r="R7" t="s">
        <v>16</v>
      </c>
      <c r="S7">
        <v>0</v>
      </c>
      <c r="T7" t="s">
        <v>16</v>
      </c>
      <c r="U7">
        <v>36</v>
      </c>
      <c r="V7">
        <v>350</v>
      </c>
      <c r="W7" t="s">
        <v>16</v>
      </c>
      <c r="X7">
        <v>36</v>
      </c>
      <c r="Y7">
        <v>350</v>
      </c>
      <c r="Z7" t="s">
        <v>16</v>
      </c>
      <c r="AA7">
        <v>145</v>
      </c>
      <c r="AB7">
        <v>696</v>
      </c>
      <c r="AC7" t="s">
        <v>16</v>
      </c>
      <c r="AD7">
        <v>145</v>
      </c>
      <c r="AE7">
        <v>696</v>
      </c>
      <c r="AF7" t="s">
        <v>16</v>
      </c>
    </row>
    <row r="8" spans="1:1023" x14ac:dyDescent="0.2">
      <c r="A8" t="s">
        <v>288</v>
      </c>
      <c r="B8" t="s">
        <v>11</v>
      </c>
      <c r="C8" t="s">
        <v>208</v>
      </c>
      <c r="D8" t="s">
        <v>289</v>
      </c>
      <c r="E8" t="s">
        <v>35</v>
      </c>
      <c r="F8" t="s">
        <v>290</v>
      </c>
      <c r="G8">
        <v>241</v>
      </c>
      <c r="H8">
        <v>25</v>
      </c>
      <c r="I8">
        <v>101</v>
      </c>
      <c r="J8" t="s">
        <v>16</v>
      </c>
      <c r="K8">
        <v>27</v>
      </c>
      <c r="L8">
        <v>770</v>
      </c>
      <c r="M8" t="s">
        <v>16</v>
      </c>
      <c r="N8">
        <v>52</v>
      </c>
      <c r="O8">
        <v>871</v>
      </c>
      <c r="P8" t="s">
        <v>16</v>
      </c>
      <c r="Q8">
        <v>199</v>
      </c>
      <c r="R8">
        <v>500</v>
      </c>
      <c r="S8" t="s">
        <v>16</v>
      </c>
      <c r="T8">
        <v>-35</v>
      </c>
      <c r="U8">
        <v>93</v>
      </c>
      <c r="V8" t="s">
        <v>16</v>
      </c>
      <c r="W8">
        <v>35</v>
      </c>
      <c r="X8">
        <v>708</v>
      </c>
      <c r="Y8" t="s">
        <v>16</v>
      </c>
      <c r="Z8">
        <v>200</v>
      </c>
      <c r="AA8">
        <v>114</v>
      </c>
      <c r="AB8" t="s">
        <v>16</v>
      </c>
      <c r="AC8">
        <v>252</v>
      </c>
      <c r="AD8">
        <v>985</v>
      </c>
      <c r="AE8" t="s">
        <v>16</v>
      </c>
      <c r="AF8">
        <v>252</v>
      </c>
      <c r="AG8">
        <v>985</v>
      </c>
      <c r="AH8" t="s">
        <v>16</v>
      </c>
    </row>
    <row r="9" spans="1:1023" x14ac:dyDescent="0.2">
      <c r="A9" t="s">
        <v>291</v>
      </c>
      <c r="B9" t="s">
        <v>11</v>
      </c>
      <c r="C9" t="s">
        <v>208</v>
      </c>
      <c r="D9" t="s">
        <v>292</v>
      </c>
      <c r="E9" t="s">
        <v>22</v>
      </c>
      <c r="F9" t="s">
        <v>293</v>
      </c>
      <c r="G9">
        <v>1387</v>
      </c>
      <c r="H9">
        <v>72</v>
      </c>
      <c r="I9">
        <v>935</v>
      </c>
      <c r="J9" t="s">
        <v>16</v>
      </c>
      <c r="K9">
        <v>79</v>
      </c>
      <c r="L9">
        <v>610</v>
      </c>
      <c r="M9" t="s">
        <v>16</v>
      </c>
      <c r="N9">
        <v>152</v>
      </c>
      <c r="O9">
        <v>545</v>
      </c>
      <c r="P9" t="s">
        <v>16</v>
      </c>
      <c r="Q9">
        <v>178</v>
      </c>
      <c r="R9">
        <v>19</v>
      </c>
      <c r="S9" t="s">
        <v>16</v>
      </c>
      <c r="T9">
        <v>-54</v>
      </c>
      <c r="U9">
        <v>890</v>
      </c>
      <c r="V9" t="s">
        <v>16</v>
      </c>
      <c r="W9">
        <v>87</v>
      </c>
      <c r="X9">
        <v>579</v>
      </c>
      <c r="Y9" t="s">
        <v>16</v>
      </c>
      <c r="Z9">
        <v>210</v>
      </c>
      <c r="AA9">
        <v>708</v>
      </c>
      <c r="AB9" t="s">
        <v>16</v>
      </c>
      <c r="AC9">
        <v>363</v>
      </c>
      <c r="AD9">
        <v>253</v>
      </c>
      <c r="AE9" t="s">
        <v>16</v>
      </c>
      <c r="AF9">
        <v>363</v>
      </c>
      <c r="AG9">
        <v>253</v>
      </c>
      <c r="AH9" t="s">
        <v>16</v>
      </c>
    </row>
    <row r="10" spans="1:1023" x14ac:dyDescent="0.2">
      <c r="A10" t="s">
        <v>294</v>
      </c>
      <c r="B10" t="s">
        <v>11</v>
      </c>
      <c r="C10" t="s">
        <v>208</v>
      </c>
      <c r="D10" t="s">
        <v>292</v>
      </c>
      <c r="E10" t="s">
        <v>35</v>
      </c>
      <c r="F10" t="s">
        <v>293</v>
      </c>
      <c r="G10">
        <v>434</v>
      </c>
      <c r="H10">
        <v>41</v>
      </c>
      <c r="I10">
        <v>434</v>
      </c>
      <c r="J10" t="s">
        <v>16</v>
      </c>
      <c r="K10">
        <v>43</v>
      </c>
      <c r="L10">
        <v>720</v>
      </c>
      <c r="M10" t="s">
        <v>16</v>
      </c>
      <c r="N10">
        <v>85</v>
      </c>
      <c r="O10">
        <v>154</v>
      </c>
      <c r="P10" t="s">
        <v>16</v>
      </c>
      <c r="Q10">
        <v>0</v>
      </c>
      <c r="R10" t="s">
        <v>16</v>
      </c>
      <c r="S10">
        <v>0</v>
      </c>
      <c r="T10" t="s">
        <v>16</v>
      </c>
      <c r="U10">
        <v>17</v>
      </c>
      <c r="V10">
        <v>794</v>
      </c>
      <c r="W10" t="s">
        <v>16</v>
      </c>
      <c r="X10">
        <v>17</v>
      </c>
      <c r="Y10">
        <v>794</v>
      </c>
      <c r="Z10" t="s">
        <v>16</v>
      </c>
      <c r="AA10">
        <v>102</v>
      </c>
      <c r="AB10">
        <v>948</v>
      </c>
      <c r="AC10" t="s">
        <v>16</v>
      </c>
      <c r="AD10">
        <v>102</v>
      </c>
      <c r="AE10">
        <v>948</v>
      </c>
      <c r="AF10" t="s">
        <v>16</v>
      </c>
    </row>
    <row r="11" spans="1:1023" x14ac:dyDescent="0.2">
      <c r="A11" t="s">
        <v>295</v>
      </c>
      <c r="B11" t="s">
        <v>11</v>
      </c>
      <c r="C11" t="s">
        <v>208</v>
      </c>
      <c r="D11" t="s">
        <v>222</v>
      </c>
      <c r="E11" t="s">
        <v>22</v>
      </c>
      <c r="F11" t="s">
        <v>296</v>
      </c>
      <c r="G11">
        <v>541</v>
      </c>
      <c r="H11">
        <v>49</v>
      </c>
      <c r="I11">
        <v>44</v>
      </c>
      <c r="J11" t="s">
        <v>16</v>
      </c>
      <c r="K11">
        <v>51</v>
      </c>
      <c r="L11">
        <v>330</v>
      </c>
      <c r="M11" t="s">
        <v>16</v>
      </c>
      <c r="N11">
        <v>100</v>
      </c>
      <c r="O11">
        <v>374</v>
      </c>
      <c r="P11" t="s">
        <v>16</v>
      </c>
      <c r="Q11">
        <v>406</v>
      </c>
      <c r="R11">
        <v>347</v>
      </c>
      <c r="S11" t="s">
        <v>16</v>
      </c>
      <c r="T11">
        <v>-31</v>
      </c>
      <c r="U11">
        <v>831</v>
      </c>
      <c r="V11" t="s">
        <v>16</v>
      </c>
      <c r="W11">
        <v>81</v>
      </c>
      <c r="X11">
        <v>792</v>
      </c>
      <c r="Y11" t="s">
        <v>16</v>
      </c>
      <c r="Z11">
        <v>456</v>
      </c>
      <c r="AA11">
        <v>308</v>
      </c>
      <c r="AB11" t="s">
        <v>16</v>
      </c>
      <c r="AC11">
        <v>556</v>
      </c>
      <c r="AD11">
        <v>682</v>
      </c>
      <c r="AE11" t="s">
        <v>16</v>
      </c>
      <c r="AF11">
        <v>556</v>
      </c>
      <c r="AG11">
        <v>682</v>
      </c>
      <c r="AH11" t="s">
        <v>16</v>
      </c>
    </row>
    <row r="12" spans="1:1023" x14ac:dyDescent="0.2">
      <c r="A12" t="s">
        <v>297</v>
      </c>
      <c r="B12" t="s">
        <v>11</v>
      </c>
      <c r="C12" t="s">
        <v>208</v>
      </c>
      <c r="D12" t="s">
        <v>298</v>
      </c>
      <c r="E12" t="s">
        <v>18</v>
      </c>
      <c r="F12" t="s">
        <v>299</v>
      </c>
      <c r="G12">
        <v>925</v>
      </c>
      <c r="H12">
        <v>67</v>
      </c>
      <c r="I12">
        <v>872</v>
      </c>
      <c r="J12" t="s">
        <v>16</v>
      </c>
      <c r="K12">
        <v>54</v>
      </c>
      <c r="L12">
        <v>850</v>
      </c>
      <c r="M12" t="s">
        <v>16</v>
      </c>
      <c r="N12">
        <v>122</v>
      </c>
      <c r="O12">
        <v>722</v>
      </c>
      <c r="P12" t="s">
        <v>16</v>
      </c>
      <c r="Q12">
        <v>307</v>
      </c>
      <c r="R12">
        <v>57</v>
      </c>
      <c r="S12" t="s">
        <v>16</v>
      </c>
      <c r="T12">
        <v>-71</v>
      </c>
      <c r="U12">
        <v>689</v>
      </c>
      <c r="V12" t="s">
        <v>16</v>
      </c>
      <c r="W12">
        <v>62</v>
      </c>
      <c r="X12">
        <v>198</v>
      </c>
      <c r="Y12" t="s">
        <v>16</v>
      </c>
      <c r="Z12">
        <v>297</v>
      </c>
      <c r="AA12">
        <v>566</v>
      </c>
      <c r="AB12" t="s">
        <v>16</v>
      </c>
      <c r="AC12">
        <v>420</v>
      </c>
      <c r="AD12">
        <v>288</v>
      </c>
      <c r="AE12" t="s">
        <v>16</v>
      </c>
      <c r="AF12">
        <v>420</v>
      </c>
      <c r="AG12">
        <v>288</v>
      </c>
      <c r="AH12" t="s">
        <v>16</v>
      </c>
    </row>
    <row r="13" spans="1:1023" x14ac:dyDescent="0.2">
      <c r="A13" t="s">
        <v>300</v>
      </c>
      <c r="B13" t="s">
        <v>11</v>
      </c>
      <c r="C13" t="s">
        <v>208</v>
      </c>
      <c r="D13" t="s">
        <v>301</v>
      </c>
      <c r="E13" t="s">
        <v>18</v>
      </c>
      <c r="F13" t="s">
        <v>302</v>
      </c>
      <c r="G13">
        <v>875</v>
      </c>
      <c r="H13">
        <v>66</v>
      </c>
      <c r="I13">
        <v>172</v>
      </c>
      <c r="J13" t="s">
        <v>16</v>
      </c>
      <c r="K13">
        <v>65</v>
      </c>
      <c r="L13">
        <v>750</v>
      </c>
      <c r="M13" t="s">
        <v>16</v>
      </c>
      <c r="N13">
        <v>131</v>
      </c>
      <c r="O13">
        <v>922</v>
      </c>
      <c r="P13" t="s">
        <v>16</v>
      </c>
      <c r="Q13">
        <v>242</v>
      </c>
      <c r="R13">
        <v>56</v>
      </c>
      <c r="S13" t="s">
        <v>16</v>
      </c>
      <c r="T13">
        <v>-46</v>
      </c>
      <c r="U13">
        <v>776</v>
      </c>
      <c r="V13" t="s">
        <v>16</v>
      </c>
      <c r="W13">
        <v>84</v>
      </c>
      <c r="X13">
        <v>57</v>
      </c>
      <c r="Y13" t="s">
        <v>16</v>
      </c>
      <c r="Z13">
        <v>279</v>
      </c>
      <c r="AA13">
        <v>337</v>
      </c>
      <c r="AB13" t="s">
        <v>16</v>
      </c>
      <c r="AC13">
        <v>411</v>
      </c>
      <c r="AD13">
        <v>259</v>
      </c>
      <c r="AE13" t="s">
        <v>16</v>
      </c>
      <c r="AF13">
        <v>411</v>
      </c>
      <c r="AG13">
        <v>259</v>
      </c>
      <c r="AH13" t="s">
        <v>16</v>
      </c>
    </row>
    <row r="14" spans="1:1023" x14ac:dyDescent="0.2">
      <c r="A14" t="s">
        <v>303</v>
      </c>
      <c r="B14" t="s">
        <v>11</v>
      </c>
      <c r="C14" t="s">
        <v>208</v>
      </c>
      <c r="D14" t="s">
        <v>270</v>
      </c>
      <c r="E14" t="s">
        <v>35</v>
      </c>
      <c r="F14" t="s">
        <v>304</v>
      </c>
      <c r="G14">
        <v>4</v>
      </c>
      <c r="H14" t="s">
        <v>305</v>
      </c>
      <c r="I14" t="s">
        <v>306</v>
      </c>
      <c r="J14" t="s">
        <v>307</v>
      </c>
      <c r="K14">
        <v>271</v>
      </c>
      <c r="L14">
        <v>27</v>
      </c>
      <c r="M14">
        <v>860</v>
      </c>
      <c r="N14" t="s">
        <v>16</v>
      </c>
      <c r="O14">
        <v>51</v>
      </c>
      <c r="P14">
        <v>730</v>
      </c>
      <c r="Q14" t="s">
        <v>16</v>
      </c>
      <c r="R14">
        <v>79</v>
      </c>
      <c r="S14">
        <v>590</v>
      </c>
      <c r="T14" t="s">
        <v>16</v>
      </c>
      <c r="U14">
        <v>82</v>
      </c>
      <c r="V14">
        <v>320</v>
      </c>
      <c r="W14" t="s">
        <v>16</v>
      </c>
      <c r="X14">
        <v>-10</v>
      </c>
      <c r="Y14">
        <v>795</v>
      </c>
      <c r="Z14" t="s">
        <v>16</v>
      </c>
      <c r="AA14">
        <v>29</v>
      </c>
      <c r="AB14">
        <v>513</v>
      </c>
      <c r="AC14" t="s">
        <v>16</v>
      </c>
      <c r="AD14">
        <v>101</v>
      </c>
      <c r="AE14">
        <v>38</v>
      </c>
      <c r="AF14" t="s">
        <v>16</v>
      </c>
      <c r="AG14">
        <v>180</v>
      </c>
      <c r="AH14">
        <v>628</v>
      </c>
      <c r="AI14" t="s">
        <v>16</v>
      </c>
      <c r="AJ14">
        <v>180</v>
      </c>
      <c r="AK14">
        <v>628</v>
      </c>
      <c r="AL14" t="s">
        <v>16</v>
      </c>
    </row>
    <row r="15" spans="1:1023" x14ac:dyDescent="0.2">
      <c r="A15" t="s">
        <v>308</v>
      </c>
      <c r="B15" t="s">
        <v>11</v>
      </c>
      <c r="C15" t="s">
        <v>208</v>
      </c>
      <c r="D15" t="s">
        <v>309</v>
      </c>
      <c r="E15" t="s">
        <v>35</v>
      </c>
      <c r="F15" t="s">
        <v>310</v>
      </c>
      <c r="G15">
        <v>319</v>
      </c>
      <c r="H15">
        <v>32</v>
      </c>
      <c r="I15">
        <v>106</v>
      </c>
      <c r="J15" t="s">
        <v>16</v>
      </c>
      <c r="K15">
        <v>245</v>
      </c>
      <c r="L15">
        <v>10</v>
      </c>
      <c r="M15" t="s">
        <v>16</v>
      </c>
      <c r="N15">
        <v>277</v>
      </c>
      <c r="O15">
        <v>116</v>
      </c>
      <c r="P15" t="s">
        <v>16</v>
      </c>
      <c r="Q15">
        <v>259</v>
      </c>
      <c r="R15">
        <v>747</v>
      </c>
      <c r="S15" t="s">
        <v>16</v>
      </c>
      <c r="T15">
        <v>-21</v>
      </c>
      <c r="U15">
        <v>155</v>
      </c>
      <c r="V15" t="s">
        <v>16</v>
      </c>
      <c r="W15">
        <v>65</v>
      </c>
      <c r="X15">
        <v>730</v>
      </c>
      <c r="Y15" t="s">
        <v>16</v>
      </c>
      <c r="Z15">
        <v>304</v>
      </c>
      <c r="AA15">
        <v>322</v>
      </c>
      <c r="AB15" t="s">
        <v>16</v>
      </c>
      <c r="AC15">
        <v>581</v>
      </c>
      <c r="AD15">
        <v>438</v>
      </c>
      <c r="AE15" t="s">
        <v>16</v>
      </c>
      <c r="AF15">
        <v>581</v>
      </c>
      <c r="AG15">
        <v>438</v>
      </c>
      <c r="AH15" t="s">
        <v>16</v>
      </c>
    </row>
    <row r="16" spans="1:1023" x14ac:dyDescent="0.2">
      <c r="A16" t="s">
        <v>311</v>
      </c>
      <c r="B16" t="s">
        <v>11</v>
      </c>
      <c r="C16" t="s">
        <v>208</v>
      </c>
      <c r="D16" t="s">
        <v>312</v>
      </c>
      <c r="E16" t="s">
        <v>22</v>
      </c>
      <c r="F16" t="s">
        <v>313</v>
      </c>
      <c r="G16">
        <v>983</v>
      </c>
      <c r="H16">
        <v>69</v>
      </c>
      <c r="I16">
        <v>562</v>
      </c>
      <c r="J16" t="s">
        <v>16</v>
      </c>
      <c r="K16">
        <v>29</v>
      </c>
      <c r="L16">
        <v>490</v>
      </c>
      <c r="M16" t="s">
        <v>16</v>
      </c>
      <c r="N16">
        <v>99</v>
      </c>
      <c r="O16">
        <v>52</v>
      </c>
      <c r="P16" t="s">
        <v>16</v>
      </c>
      <c r="Q16">
        <v>208</v>
      </c>
      <c r="R16">
        <v>831</v>
      </c>
      <c r="S16" t="s">
        <v>16</v>
      </c>
      <c r="T16">
        <v>-28</v>
      </c>
      <c r="U16">
        <v>999</v>
      </c>
      <c r="V16" t="s">
        <v>16</v>
      </c>
      <c r="W16">
        <v>54</v>
      </c>
      <c r="X16">
        <v>541</v>
      </c>
      <c r="Y16" t="s">
        <v>16</v>
      </c>
      <c r="Z16">
        <v>234</v>
      </c>
      <c r="AA16">
        <v>373</v>
      </c>
      <c r="AB16" t="s">
        <v>16</v>
      </c>
      <c r="AC16">
        <v>333</v>
      </c>
      <c r="AD16">
        <v>425</v>
      </c>
      <c r="AE16" t="s">
        <v>16</v>
      </c>
      <c r="AF16">
        <v>333</v>
      </c>
      <c r="AG16">
        <v>425</v>
      </c>
      <c r="AH16" t="s">
        <v>16</v>
      </c>
    </row>
    <row r="17" spans="1:36" x14ac:dyDescent="0.2">
      <c r="A17" t="s">
        <v>314</v>
      </c>
      <c r="B17" t="s">
        <v>11</v>
      </c>
      <c r="C17" t="s">
        <v>208</v>
      </c>
      <c r="D17" t="s">
        <v>315</v>
      </c>
      <c r="E17" t="s">
        <v>18</v>
      </c>
      <c r="F17" t="s">
        <v>316</v>
      </c>
      <c r="G17">
        <v>1391</v>
      </c>
      <c r="H17">
        <v>72</v>
      </c>
      <c r="I17">
        <v>895</v>
      </c>
      <c r="J17" t="s">
        <v>16</v>
      </c>
      <c r="K17">
        <v>104</v>
      </c>
      <c r="L17">
        <v>330</v>
      </c>
      <c r="M17" t="s">
        <v>16</v>
      </c>
      <c r="N17">
        <v>177</v>
      </c>
      <c r="O17">
        <v>225</v>
      </c>
      <c r="P17" t="s">
        <v>16</v>
      </c>
      <c r="Q17">
        <v>336</v>
      </c>
      <c r="R17">
        <v>795</v>
      </c>
      <c r="S17" t="s">
        <v>16</v>
      </c>
      <c r="T17">
        <v>-49</v>
      </c>
      <c r="U17">
        <v>496</v>
      </c>
      <c r="V17" t="s">
        <v>16</v>
      </c>
      <c r="W17">
        <v>83</v>
      </c>
      <c r="X17">
        <v>848</v>
      </c>
      <c r="Y17" t="s">
        <v>16</v>
      </c>
      <c r="Z17">
        <v>371</v>
      </c>
      <c r="AA17">
        <v>147</v>
      </c>
      <c r="AB17" t="s">
        <v>16</v>
      </c>
      <c r="AC17">
        <v>548</v>
      </c>
      <c r="AD17">
        <v>372</v>
      </c>
      <c r="AE17" t="s">
        <v>16</v>
      </c>
      <c r="AF17">
        <v>548</v>
      </c>
      <c r="AG17">
        <v>372</v>
      </c>
      <c r="AH17" t="s">
        <v>16</v>
      </c>
    </row>
    <row r="18" spans="1:36" x14ac:dyDescent="0.2">
      <c r="A18" t="s">
        <v>317</v>
      </c>
      <c r="B18" t="s">
        <v>11</v>
      </c>
      <c r="C18" t="s">
        <v>208</v>
      </c>
      <c r="D18" t="s">
        <v>318</v>
      </c>
      <c r="E18" t="s">
        <v>18</v>
      </c>
      <c r="F18" t="s">
        <v>319</v>
      </c>
      <c r="G18">
        <v>1255</v>
      </c>
      <c r="H18">
        <v>73</v>
      </c>
      <c r="I18">
        <v>449</v>
      </c>
      <c r="J18" t="s">
        <v>16</v>
      </c>
      <c r="K18">
        <v>73</v>
      </c>
      <c r="L18">
        <v>210</v>
      </c>
      <c r="M18" t="s">
        <v>16</v>
      </c>
      <c r="N18">
        <v>146</v>
      </c>
      <c r="O18">
        <v>659</v>
      </c>
      <c r="P18" t="s">
        <v>16</v>
      </c>
      <c r="Q18">
        <v>384</v>
      </c>
      <c r="R18">
        <v>36</v>
      </c>
      <c r="S18" t="s">
        <v>16</v>
      </c>
      <c r="T18">
        <v>-54</v>
      </c>
      <c r="U18">
        <v>627</v>
      </c>
      <c r="V18" t="s">
        <v>16</v>
      </c>
      <c r="W18">
        <v>85</v>
      </c>
      <c r="X18">
        <v>287</v>
      </c>
      <c r="Y18" t="s">
        <v>16</v>
      </c>
      <c r="Z18">
        <v>414</v>
      </c>
      <c r="AA18">
        <v>696</v>
      </c>
      <c r="AB18" t="s">
        <v>16</v>
      </c>
      <c r="AC18">
        <v>561</v>
      </c>
      <c r="AD18">
        <v>355</v>
      </c>
      <c r="AE18" t="s">
        <v>16</v>
      </c>
      <c r="AF18">
        <v>561</v>
      </c>
      <c r="AG18">
        <v>355</v>
      </c>
      <c r="AH18" t="s">
        <v>16</v>
      </c>
    </row>
    <row r="19" spans="1:36" x14ac:dyDescent="0.2">
      <c r="A19" t="s">
        <v>320</v>
      </c>
      <c r="B19" t="s">
        <v>11</v>
      </c>
      <c r="C19" t="s">
        <v>208</v>
      </c>
      <c r="D19" t="s">
        <v>321</v>
      </c>
      <c r="E19" t="s">
        <v>22</v>
      </c>
      <c r="F19" t="s">
        <v>322</v>
      </c>
      <c r="G19">
        <v>486</v>
      </c>
      <c r="H19">
        <v>45</v>
      </c>
      <c r="I19">
        <v>261</v>
      </c>
      <c r="J19" t="s">
        <v>16</v>
      </c>
      <c r="K19">
        <v>14</v>
      </c>
      <c r="L19">
        <v>580</v>
      </c>
      <c r="M19" t="s">
        <v>16</v>
      </c>
      <c r="N19">
        <v>59</v>
      </c>
      <c r="O19">
        <v>841</v>
      </c>
      <c r="P19" t="s">
        <v>16</v>
      </c>
      <c r="Q19">
        <v>168</v>
      </c>
      <c r="R19">
        <v>837</v>
      </c>
      <c r="S19" t="s">
        <v>16</v>
      </c>
      <c r="T19">
        <v>-20</v>
      </c>
      <c r="U19">
        <v>423</v>
      </c>
      <c r="V19" t="s">
        <v>16</v>
      </c>
      <c r="W19">
        <v>38</v>
      </c>
      <c r="X19">
        <v>234</v>
      </c>
      <c r="Y19" t="s">
        <v>16</v>
      </c>
      <c r="Z19">
        <v>186</v>
      </c>
      <c r="AA19">
        <v>648</v>
      </c>
      <c r="AB19" t="s">
        <v>16</v>
      </c>
      <c r="AC19">
        <v>246</v>
      </c>
      <c r="AD19">
        <v>489</v>
      </c>
      <c r="AE19" t="s">
        <v>16</v>
      </c>
      <c r="AF19">
        <v>246</v>
      </c>
      <c r="AG19">
        <v>489</v>
      </c>
      <c r="AH19" t="s">
        <v>16</v>
      </c>
    </row>
    <row r="20" spans="1:36" x14ac:dyDescent="0.2">
      <c r="A20" t="s">
        <v>323</v>
      </c>
      <c r="B20" t="s">
        <v>11</v>
      </c>
      <c r="C20" t="s">
        <v>208</v>
      </c>
      <c r="D20" t="s">
        <v>324</v>
      </c>
      <c r="E20" t="s">
        <v>18</v>
      </c>
      <c r="F20" t="s">
        <v>325</v>
      </c>
      <c r="G20">
        <v>783</v>
      </c>
      <c r="H20">
        <v>62</v>
      </c>
      <c r="I20">
        <v>456</v>
      </c>
      <c r="J20" t="s">
        <v>16</v>
      </c>
      <c r="K20">
        <v>132</v>
      </c>
      <c r="L20">
        <v>330</v>
      </c>
      <c r="M20" t="s">
        <v>16</v>
      </c>
      <c r="N20">
        <v>194</v>
      </c>
      <c r="O20">
        <v>786</v>
      </c>
      <c r="P20" t="s">
        <v>16</v>
      </c>
      <c r="Q20">
        <v>359</v>
      </c>
      <c r="R20">
        <v>145</v>
      </c>
      <c r="S20" t="s">
        <v>16</v>
      </c>
      <c r="T20">
        <v>-30</v>
      </c>
      <c r="U20">
        <v>260</v>
      </c>
      <c r="V20" t="s">
        <v>16</v>
      </c>
      <c r="W20">
        <v>122</v>
      </c>
      <c r="X20">
        <v>903</v>
      </c>
      <c r="Y20" t="s">
        <v>16</v>
      </c>
      <c r="Z20">
        <v>451</v>
      </c>
      <c r="AA20">
        <v>788</v>
      </c>
      <c r="AB20" t="s">
        <v>16</v>
      </c>
      <c r="AC20">
        <v>646</v>
      </c>
      <c r="AD20">
        <v>574</v>
      </c>
      <c r="AE20" t="s">
        <v>16</v>
      </c>
      <c r="AF20">
        <v>646</v>
      </c>
      <c r="AG20">
        <v>574</v>
      </c>
      <c r="AH20" t="s">
        <v>16</v>
      </c>
    </row>
    <row r="21" spans="1:36" x14ac:dyDescent="0.2">
      <c r="A21" t="s">
        <v>326</v>
      </c>
      <c r="B21" t="s">
        <v>11</v>
      </c>
      <c r="C21" t="s">
        <v>208</v>
      </c>
      <c r="D21" t="s">
        <v>222</v>
      </c>
      <c r="E21" t="s">
        <v>18</v>
      </c>
      <c r="F21" t="s">
        <v>327</v>
      </c>
      <c r="G21">
        <v>695</v>
      </c>
      <c r="H21">
        <v>58</v>
      </c>
      <c r="I21">
        <v>189</v>
      </c>
      <c r="J21" t="s">
        <v>16</v>
      </c>
      <c r="K21">
        <v>76</v>
      </c>
      <c r="L21">
        <v>450</v>
      </c>
      <c r="M21" t="s">
        <v>16</v>
      </c>
      <c r="N21">
        <v>134</v>
      </c>
      <c r="O21">
        <v>639</v>
      </c>
      <c r="P21" t="s">
        <v>16</v>
      </c>
      <c r="Q21">
        <v>248</v>
      </c>
      <c r="R21">
        <v>995</v>
      </c>
      <c r="S21" t="s">
        <v>16</v>
      </c>
      <c r="T21">
        <v>-35</v>
      </c>
      <c r="U21">
        <v>473</v>
      </c>
      <c r="V21" t="s">
        <v>16</v>
      </c>
      <c r="W21">
        <v>58</v>
      </c>
      <c r="X21">
        <v>273</v>
      </c>
      <c r="Y21" t="s">
        <v>16</v>
      </c>
      <c r="Z21">
        <v>271</v>
      </c>
      <c r="AA21">
        <v>795</v>
      </c>
      <c r="AB21" t="s">
        <v>16</v>
      </c>
      <c r="AC21">
        <v>406</v>
      </c>
      <c r="AD21">
        <v>434</v>
      </c>
      <c r="AE21" t="s">
        <v>16</v>
      </c>
      <c r="AF21">
        <v>406</v>
      </c>
      <c r="AG21">
        <v>434</v>
      </c>
      <c r="AH21" t="s">
        <v>16</v>
      </c>
    </row>
    <row r="22" spans="1:36" x14ac:dyDescent="0.2">
      <c r="A22" t="s">
        <v>328</v>
      </c>
      <c r="B22" t="s">
        <v>11</v>
      </c>
      <c r="C22" t="s">
        <v>208</v>
      </c>
      <c r="D22" t="s">
        <v>329</v>
      </c>
      <c r="E22" t="s">
        <v>18</v>
      </c>
      <c r="F22" t="s">
        <v>330</v>
      </c>
      <c r="G22">
        <v>487</v>
      </c>
      <c r="H22">
        <v>45</v>
      </c>
      <c r="I22">
        <v>332</v>
      </c>
      <c r="J22" t="s">
        <v>16</v>
      </c>
      <c r="K22">
        <v>194</v>
      </c>
      <c r="L22">
        <v>790</v>
      </c>
      <c r="M22" t="s">
        <v>16</v>
      </c>
      <c r="N22">
        <v>240</v>
      </c>
      <c r="O22">
        <v>122</v>
      </c>
      <c r="P22" t="s">
        <v>16</v>
      </c>
      <c r="Q22">
        <v>470</v>
      </c>
      <c r="R22">
        <v>490</v>
      </c>
      <c r="S22" t="s">
        <v>16</v>
      </c>
      <c r="T22">
        <v>-37</v>
      </c>
      <c r="U22">
        <v>457</v>
      </c>
      <c r="V22" t="s">
        <v>16</v>
      </c>
      <c r="W22">
        <v>82</v>
      </c>
      <c r="X22">
        <v>549</v>
      </c>
      <c r="Y22" t="s">
        <v>16</v>
      </c>
      <c r="Z22">
        <v>515</v>
      </c>
      <c r="AA22">
        <v>583</v>
      </c>
      <c r="AB22" t="s">
        <v>16</v>
      </c>
      <c r="AC22">
        <v>755</v>
      </c>
      <c r="AD22">
        <v>705</v>
      </c>
      <c r="AE22" t="s">
        <v>16</v>
      </c>
      <c r="AF22">
        <v>755</v>
      </c>
      <c r="AG22">
        <v>705</v>
      </c>
      <c r="AH22" t="s">
        <v>16</v>
      </c>
    </row>
    <row r="23" spans="1:36" x14ac:dyDescent="0.2">
      <c r="A23" t="s">
        <v>331</v>
      </c>
      <c r="B23" t="s">
        <v>11</v>
      </c>
      <c r="C23" t="s">
        <v>208</v>
      </c>
      <c r="D23" t="s">
        <v>239</v>
      </c>
      <c r="E23" t="s">
        <v>147</v>
      </c>
      <c r="F23" t="s">
        <v>332</v>
      </c>
      <c r="G23">
        <v>117</v>
      </c>
      <c r="H23">
        <v>12</v>
      </c>
      <c r="I23">
        <v>839</v>
      </c>
      <c r="J23" t="s">
        <v>16</v>
      </c>
      <c r="K23">
        <v>50</v>
      </c>
      <c r="L23">
        <v>820</v>
      </c>
      <c r="M23" t="s">
        <v>16</v>
      </c>
      <c r="N23">
        <v>63</v>
      </c>
      <c r="O23">
        <v>659</v>
      </c>
      <c r="P23" t="s">
        <v>16</v>
      </c>
      <c r="Q23">
        <v>93</v>
      </c>
      <c r="R23">
        <v>344</v>
      </c>
      <c r="S23" t="s">
        <v>16</v>
      </c>
      <c r="T23">
        <v>-7</v>
      </c>
      <c r="U23">
        <v>212</v>
      </c>
      <c r="V23" t="s">
        <v>16</v>
      </c>
      <c r="W23">
        <v>34</v>
      </c>
      <c r="X23">
        <v>393</v>
      </c>
      <c r="Y23" t="s">
        <v>16</v>
      </c>
      <c r="Z23">
        <v>120</v>
      </c>
      <c r="AA23">
        <v>525</v>
      </c>
      <c r="AB23" t="s">
        <v>16</v>
      </c>
      <c r="AC23">
        <v>184</v>
      </c>
      <c r="AD23">
        <v>184</v>
      </c>
      <c r="AE23" t="s">
        <v>16</v>
      </c>
      <c r="AF23">
        <v>184</v>
      </c>
      <c r="AG23">
        <v>184</v>
      </c>
      <c r="AH23" t="s">
        <v>16</v>
      </c>
    </row>
    <row r="24" spans="1:36" x14ac:dyDescent="0.2">
      <c r="A24" t="s">
        <v>333</v>
      </c>
      <c r="B24" t="s">
        <v>11</v>
      </c>
      <c r="C24" t="s">
        <v>208</v>
      </c>
      <c r="D24" t="s">
        <v>282</v>
      </c>
      <c r="E24" t="s">
        <v>147</v>
      </c>
      <c r="F24" t="s">
        <v>334</v>
      </c>
      <c r="G24">
        <v>140</v>
      </c>
      <c r="H24">
        <v>15</v>
      </c>
      <c r="I24">
        <v>218</v>
      </c>
      <c r="J24" t="s">
        <v>16</v>
      </c>
      <c r="K24">
        <v>62</v>
      </c>
      <c r="L24">
        <v>60</v>
      </c>
      <c r="M24" t="s">
        <v>16</v>
      </c>
      <c r="N24">
        <v>77</v>
      </c>
      <c r="O24">
        <v>278</v>
      </c>
      <c r="P24" t="s">
        <v>16</v>
      </c>
      <c r="Q24">
        <v>146</v>
      </c>
      <c r="R24">
        <v>971</v>
      </c>
      <c r="S24" t="s">
        <v>16</v>
      </c>
      <c r="T24">
        <v>-12</v>
      </c>
      <c r="U24">
        <v>603</v>
      </c>
      <c r="V24" t="s">
        <v>16</v>
      </c>
      <c r="W24">
        <v>45</v>
      </c>
      <c r="X24">
        <v>171</v>
      </c>
      <c r="Y24" t="s">
        <v>16</v>
      </c>
      <c r="Z24">
        <v>179</v>
      </c>
      <c r="AA24">
        <v>539</v>
      </c>
      <c r="AB24" t="s">
        <v>16</v>
      </c>
      <c r="AC24">
        <v>256</v>
      </c>
      <c r="AD24">
        <v>817</v>
      </c>
      <c r="AE24" t="s">
        <v>16</v>
      </c>
      <c r="AF24">
        <v>256</v>
      </c>
      <c r="AG24">
        <v>817</v>
      </c>
      <c r="AH24" t="s">
        <v>16</v>
      </c>
    </row>
    <row r="25" spans="1:36" x14ac:dyDescent="0.2">
      <c r="A25" t="s">
        <v>335</v>
      </c>
      <c r="B25" t="s">
        <v>11</v>
      </c>
      <c r="C25" t="s">
        <v>208</v>
      </c>
      <c r="D25" t="s">
        <v>209</v>
      </c>
      <c r="E25" t="s">
        <v>336</v>
      </c>
      <c r="F25" t="s">
        <v>337</v>
      </c>
      <c r="G25">
        <v>51</v>
      </c>
      <c r="H25">
        <v>5</v>
      </c>
      <c r="I25">
        <v>748</v>
      </c>
      <c r="J25" t="s">
        <v>16</v>
      </c>
      <c r="K25">
        <v>32</v>
      </c>
      <c r="L25">
        <v>130</v>
      </c>
      <c r="M25" t="s">
        <v>16</v>
      </c>
      <c r="N25">
        <v>37</v>
      </c>
      <c r="O25">
        <v>878</v>
      </c>
      <c r="P25" t="s">
        <v>16</v>
      </c>
      <c r="Q25">
        <v>135</v>
      </c>
      <c r="R25">
        <v>650</v>
      </c>
      <c r="S25" t="s">
        <v>16</v>
      </c>
      <c r="T25">
        <v>-7</v>
      </c>
      <c r="U25">
        <v>885</v>
      </c>
      <c r="V25" t="s">
        <v>16</v>
      </c>
      <c r="W25">
        <v>33</v>
      </c>
      <c r="X25">
        <v>140</v>
      </c>
      <c r="Y25" t="s">
        <v>16</v>
      </c>
      <c r="Z25">
        <v>160</v>
      </c>
      <c r="AA25">
        <v>904</v>
      </c>
      <c r="AB25" t="s">
        <v>16</v>
      </c>
      <c r="AC25">
        <v>198</v>
      </c>
      <c r="AD25">
        <v>782</v>
      </c>
      <c r="AE25" t="s">
        <v>16</v>
      </c>
      <c r="AF25">
        <v>198</v>
      </c>
      <c r="AG25">
        <v>782</v>
      </c>
      <c r="AH25" t="s">
        <v>16</v>
      </c>
    </row>
    <row r="26" spans="1:36" x14ac:dyDescent="0.2">
      <c r="A26" t="s">
        <v>338</v>
      </c>
      <c r="B26" t="s">
        <v>11</v>
      </c>
      <c r="C26" t="s">
        <v>208</v>
      </c>
      <c r="D26" t="s">
        <v>239</v>
      </c>
      <c r="E26" t="s">
        <v>18</v>
      </c>
      <c r="F26" t="s">
        <v>339</v>
      </c>
      <c r="G26">
        <v>1338</v>
      </c>
      <c r="H26">
        <v>73</v>
      </c>
      <c r="I26">
        <v>309</v>
      </c>
      <c r="J26" t="s">
        <v>16</v>
      </c>
      <c r="K26">
        <v>195</v>
      </c>
      <c r="L26">
        <v>480</v>
      </c>
      <c r="M26" t="s">
        <v>16</v>
      </c>
      <c r="N26">
        <v>268</v>
      </c>
      <c r="O26">
        <v>789</v>
      </c>
      <c r="P26" t="s">
        <v>16</v>
      </c>
      <c r="Q26">
        <v>650</v>
      </c>
      <c r="R26">
        <v>146</v>
      </c>
      <c r="S26" t="s">
        <v>16</v>
      </c>
      <c r="T26">
        <v>-45</v>
      </c>
      <c r="U26">
        <v>540</v>
      </c>
      <c r="V26" t="s">
        <v>16</v>
      </c>
      <c r="W26">
        <v>248</v>
      </c>
      <c r="X26">
        <v>427</v>
      </c>
      <c r="Y26" t="s">
        <v>16</v>
      </c>
      <c r="Z26">
        <v>853</v>
      </c>
      <c r="AA26">
        <v>33</v>
      </c>
      <c r="AB26" t="s">
        <v>16</v>
      </c>
      <c r="AC26">
        <v>1</v>
      </c>
      <c r="AD26">
        <v>121</v>
      </c>
      <c r="AE26">
        <v>822</v>
      </c>
      <c r="AF26" t="s">
        <v>16</v>
      </c>
      <c r="AG26">
        <v>1</v>
      </c>
      <c r="AH26">
        <v>121</v>
      </c>
      <c r="AI26">
        <v>822</v>
      </c>
      <c r="AJ26" t="s">
        <v>16</v>
      </c>
    </row>
    <row r="27" spans="1:36" x14ac:dyDescent="0.2">
      <c r="A27" t="s">
        <v>340</v>
      </c>
      <c r="B27" t="s">
        <v>11</v>
      </c>
      <c r="C27" t="s">
        <v>156</v>
      </c>
      <c r="D27" t="s">
        <v>341</v>
      </c>
      <c r="E27" t="s">
        <v>22</v>
      </c>
      <c r="F27" t="s">
        <v>342</v>
      </c>
      <c r="G27">
        <v>0</v>
      </c>
      <c r="H27">
        <v>0</v>
      </c>
      <c r="I27" t="s">
        <v>16</v>
      </c>
      <c r="J27">
        <v>0</v>
      </c>
      <c r="K27" t="s">
        <v>16</v>
      </c>
      <c r="L27">
        <v>0</v>
      </c>
      <c r="M27" t="s">
        <v>16</v>
      </c>
      <c r="N27">
        <v>137</v>
      </c>
      <c r="O27">
        <v>738</v>
      </c>
      <c r="P27" t="s">
        <v>16</v>
      </c>
      <c r="Q27">
        <v>0</v>
      </c>
      <c r="R27" t="s">
        <v>16</v>
      </c>
      <c r="S27">
        <v>39</v>
      </c>
      <c r="T27">
        <v>994</v>
      </c>
      <c r="U27" t="s">
        <v>16</v>
      </c>
      <c r="V27">
        <v>177</v>
      </c>
      <c r="W27">
        <v>732</v>
      </c>
      <c r="X27" t="s">
        <v>16</v>
      </c>
      <c r="Y27">
        <v>177</v>
      </c>
      <c r="Z27">
        <v>732</v>
      </c>
      <c r="AA27" t="s">
        <v>16</v>
      </c>
      <c r="AB27">
        <v>177</v>
      </c>
      <c r="AC27">
        <v>732</v>
      </c>
      <c r="AD27" t="s">
        <v>16</v>
      </c>
    </row>
    <row r="28" spans="1:36" x14ac:dyDescent="0.2">
      <c r="A28" t="s">
        <v>343</v>
      </c>
      <c r="B28" t="s">
        <v>344</v>
      </c>
      <c r="C28" t="s">
        <v>12</v>
      </c>
      <c r="D28" t="s">
        <v>345</v>
      </c>
      <c r="E28" t="s">
        <v>346</v>
      </c>
      <c r="F28" t="s">
        <v>347</v>
      </c>
      <c r="G28">
        <v>406</v>
      </c>
      <c r="H28">
        <v>39</v>
      </c>
      <c r="I28">
        <v>272</v>
      </c>
      <c r="J28" t="s">
        <v>16</v>
      </c>
      <c r="K28">
        <v>128</v>
      </c>
      <c r="L28">
        <v>190</v>
      </c>
      <c r="M28" t="s">
        <v>16</v>
      </c>
      <c r="N28">
        <v>167</v>
      </c>
      <c r="O28">
        <v>462</v>
      </c>
      <c r="P28" t="s">
        <v>16</v>
      </c>
      <c r="Q28">
        <v>307</v>
      </c>
      <c r="R28">
        <v>832</v>
      </c>
      <c r="S28" t="s">
        <v>16</v>
      </c>
      <c r="T28">
        <v>-64</v>
      </c>
      <c r="U28">
        <v>778</v>
      </c>
      <c r="V28" t="s">
        <v>16</v>
      </c>
      <c r="W28">
        <v>99</v>
      </c>
      <c r="X28">
        <v>878</v>
      </c>
      <c r="Y28" t="s">
        <v>16</v>
      </c>
      <c r="Z28">
        <v>342</v>
      </c>
      <c r="AA28">
        <v>932</v>
      </c>
      <c r="AB28" t="s">
        <v>16</v>
      </c>
      <c r="AC28">
        <v>510</v>
      </c>
      <c r="AD28">
        <v>394</v>
      </c>
      <c r="AE28" t="s">
        <v>16</v>
      </c>
      <c r="AF28">
        <v>510</v>
      </c>
      <c r="AG28">
        <v>394</v>
      </c>
      <c r="AH28" t="s">
        <v>16</v>
      </c>
    </row>
    <row r="29" spans="1:36" x14ac:dyDescent="0.2">
      <c r="A29" t="s">
        <v>348</v>
      </c>
      <c r="B29" t="s">
        <v>344</v>
      </c>
      <c r="C29" t="s">
        <v>12</v>
      </c>
      <c r="D29" t="s">
        <v>72</v>
      </c>
      <c r="E29" t="s">
        <v>349</v>
      </c>
      <c r="F29" t="s">
        <v>350</v>
      </c>
      <c r="G29">
        <v>212</v>
      </c>
      <c r="H29">
        <v>22</v>
      </c>
      <c r="I29">
        <v>358</v>
      </c>
      <c r="J29" t="s">
        <v>16</v>
      </c>
      <c r="K29">
        <v>82</v>
      </c>
      <c r="L29">
        <v>350</v>
      </c>
      <c r="M29" t="s">
        <v>16</v>
      </c>
      <c r="N29">
        <v>104</v>
      </c>
      <c r="O29">
        <v>708</v>
      </c>
      <c r="P29" t="s">
        <v>16</v>
      </c>
      <c r="Q29">
        <v>145</v>
      </c>
      <c r="R29">
        <v>569</v>
      </c>
      <c r="S29" t="s">
        <v>16</v>
      </c>
      <c r="T29">
        <v>-28</v>
      </c>
      <c r="U29">
        <v>199</v>
      </c>
      <c r="V29" t="s">
        <v>16</v>
      </c>
      <c r="W29">
        <v>58</v>
      </c>
      <c r="X29">
        <v>40</v>
      </c>
      <c r="Y29" t="s">
        <v>16</v>
      </c>
      <c r="Z29">
        <v>175</v>
      </c>
      <c r="AA29">
        <v>410</v>
      </c>
      <c r="AB29" t="s">
        <v>16</v>
      </c>
      <c r="AC29">
        <v>280</v>
      </c>
      <c r="AD29">
        <v>118</v>
      </c>
      <c r="AE29" t="s">
        <v>16</v>
      </c>
      <c r="AF29">
        <v>280</v>
      </c>
      <c r="AG29">
        <v>118</v>
      </c>
      <c r="AH29" t="s">
        <v>16</v>
      </c>
    </row>
    <row r="30" spans="1:36" x14ac:dyDescent="0.2">
      <c r="A30" t="s">
        <v>351</v>
      </c>
      <c r="B30" t="s">
        <v>344</v>
      </c>
      <c r="C30" t="s">
        <v>77</v>
      </c>
      <c r="D30" t="s">
        <v>89</v>
      </c>
      <c r="E30" t="s">
        <v>346</v>
      </c>
      <c r="F30" t="s">
        <v>352</v>
      </c>
      <c r="G30">
        <v>340</v>
      </c>
      <c r="H30">
        <v>33</v>
      </c>
      <c r="I30">
        <v>898</v>
      </c>
      <c r="J30" t="s">
        <v>16</v>
      </c>
      <c r="K30">
        <v>103</v>
      </c>
      <c r="L30">
        <v>840</v>
      </c>
      <c r="M30" t="s">
        <v>16</v>
      </c>
      <c r="N30">
        <v>137</v>
      </c>
      <c r="O30">
        <v>738</v>
      </c>
      <c r="P30" t="s">
        <v>16</v>
      </c>
      <c r="Q30">
        <v>245</v>
      </c>
      <c r="R30">
        <v>410</v>
      </c>
      <c r="S30" t="s">
        <v>16</v>
      </c>
      <c r="T30">
        <v>-65</v>
      </c>
      <c r="U30">
        <v>917</v>
      </c>
      <c r="V30" t="s">
        <v>16</v>
      </c>
      <c r="W30">
        <v>77</v>
      </c>
      <c r="X30">
        <v>770</v>
      </c>
      <c r="Y30" t="s">
        <v>16</v>
      </c>
      <c r="Z30">
        <v>257</v>
      </c>
      <c r="AA30">
        <v>263</v>
      </c>
      <c r="AB30" t="s">
        <v>16</v>
      </c>
      <c r="AC30">
        <v>395</v>
      </c>
      <c r="AD30">
        <v>1</v>
      </c>
      <c r="AE30" t="s">
        <v>16</v>
      </c>
      <c r="AF30">
        <v>395</v>
      </c>
      <c r="AG30">
        <v>1</v>
      </c>
      <c r="AH30" t="s">
        <v>16</v>
      </c>
    </row>
    <row r="31" spans="1:36" x14ac:dyDescent="0.2">
      <c r="A31" t="s">
        <v>353</v>
      </c>
      <c r="B31" t="s">
        <v>344</v>
      </c>
      <c r="C31" t="s">
        <v>77</v>
      </c>
      <c r="D31" t="s">
        <v>106</v>
      </c>
      <c r="E31" t="s">
        <v>349</v>
      </c>
      <c r="F31" t="s">
        <v>354</v>
      </c>
      <c r="G31">
        <v>207</v>
      </c>
      <c r="H31">
        <v>21</v>
      </c>
      <c r="I31">
        <v>877</v>
      </c>
      <c r="J31" t="s">
        <v>16</v>
      </c>
      <c r="K31">
        <v>107</v>
      </c>
      <c r="L31">
        <v>362</v>
      </c>
      <c r="M31" t="s">
        <v>16</v>
      </c>
      <c r="N31">
        <v>129</v>
      </c>
      <c r="O31">
        <v>239</v>
      </c>
      <c r="P31" t="s">
        <v>16</v>
      </c>
      <c r="Q31">
        <v>157</v>
      </c>
      <c r="R31">
        <v>598</v>
      </c>
      <c r="S31" t="s">
        <v>16</v>
      </c>
      <c r="T31">
        <v>-31</v>
      </c>
      <c r="U31">
        <v>172</v>
      </c>
      <c r="V31" t="s">
        <v>16</v>
      </c>
      <c r="W31">
        <v>50</v>
      </c>
      <c r="X31">
        <v>812</v>
      </c>
      <c r="Y31" t="s">
        <v>16</v>
      </c>
      <c r="Z31">
        <v>177</v>
      </c>
      <c r="AA31">
        <v>238</v>
      </c>
      <c r="AB31" t="s">
        <v>16</v>
      </c>
      <c r="AC31">
        <v>306</v>
      </c>
      <c r="AD31">
        <v>477</v>
      </c>
      <c r="AE31" t="s">
        <v>16</v>
      </c>
      <c r="AF31">
        <v>306</v>
      </c>
      <c r="AG31">
        <v>477</v>
      </c>
      <c r="AH31" t="s">
        <v>16</v>
      </c>
    </row>
    <row r="32" spans="1:36" x14ac:dyDescent="0.2">
      <c r="A32" t="s">
        <v>355</v>
      </c>
      <c r="B32" t="s">
        <v>344</v>
      </c>
      <c r="C32" t="s">
        <v>77</v>
      </c>
      <c r="D32" t="s">
        <v>356</v>
      </c>
      <c r="E32" t="s">
        <v>346</v>
      </c>
      <c r="F32" t="s">
        <v>357</v>
      </c>
      <c r="G32">
        <v>277</v>
      </c>
      <c r="H32">
        <v>28</v>
      </c>
      <c r="I32">
        <v>402</v>
      </c>
      <c r="J32" t="s">
        <v>16</v>
      </c>
      <c r="K32">
        <v>129</v>
      </c>
      <c r="L32">
        <v>432</v>
      </c>
      <c r="M32" t="s">
        <v>16</v>
      </c>
      <c r="N32">
        <v>157</v>
      </c>
      <c r="O32">
        <v>834</v>
      </c>
      <c r="P32" t="s">
        <v>16</v>
      </c>
      <c r="Q32">
        <v>204</v>
      </c>
      <c r="R32">
        <v>910</v>
      </c>
      <c r="S32" t="s">
        <v>16</v>
      </c>
      <c r="T32">
        <v>-33</v>
      </c>
      <c r="U32">
        <v>50</v>
      </c>
      <c r="V32" t="s">
        <v>16</v>
      </c>
      <c r="W32">
        <v>100</v>
      </c>
      <c r="X32">
        <v>642</v>
      </c>
      <c r="Y32" t="s">
        <v>16</v>
      </c>
      <c r="Z32">
        <v>272</v>
      </c>
      <c r="AA32">
        <v>502</v>
      </c>
      <c r="AB32" t="s">
        <v>16</v>
      </c>
      <c r="AC32">
        <v>430</v>
      </c>
      <c r="AD32">
        <v>336</v>
      </c>
      <c r="AE32" t="s">
        <v>16</v>
      </c>
      <c r="AF32">
        <v>430</v>
      </c>
      <c r="AG32">
        <v>336</v>
      </c>
      <c r="AH32" t="s">
        <v>16</v>
      </c>
    </row>
    <row r="33" spans="1:34" x14ac:dyDescent="0.2">
      <c r="A33" t="s">
        <v>358</v>
      </c>
      <c r="B33" t="s">
        <v>344</v>
      </c>
      <c r="C33" t="s">
        <v>119</v>
      </c>
      <c r="D33" t="s">
        <v>120</v>
      </c>
      <c r="E33" t="s">
        <v>349</v>
      </c>
      <c r="F33" t="s">
        <v>120</v>
      </c>
      <c r="G33">
        <v>122</v>
      </c>
      <c r="H33">
        <v>13</v>
      </c>
      <c r="I33">
        <v>360</v>
      </c>
      <c r="J33" t="s">
        <v>16</v>
      </c>
      <c r="K33">
        <v>15</v>
      </c>
      <c r="L33">
        <v>860</v>
      </c>
      <c r="M33" t="s">
        <v>16</v>
      </c>
      <c r="N33">
        <v>29</v>
      </c>
      <c r="O33">
        <v>220</v>
      </c>
      <c r="P33" t="s">
        <v>16</v>
      </c>
      <c r="Q33">
        <v>70</v>
      </c>
      <c r="R33">
        <v>80</v>
      </c>
      <c r="S33" t="s">
        <v>16</v>
      </c>
      <c r="T33">
        <v>-7</v>
      </c>
      <c r="U33">
        <v>363</v>
      </c>
      <c r="V33" t="s">
        <v>16</v>
      </c>
      <c r="W33">
        <v>20</v>
      </c>
      <c r="X33">
        <v>139</v>
      </c>
      <c r="Y33" t="s">
        <v>16</v>
      </c>
      <c r="Z33">
        <v>82</v>
      </c>
      <c r="AA33">
        <v>855</v>
      </c>
      <c r="AB33" t="s">
        <v>16</v>
      </c>
      <c r="AC33">
        <v>112</v>
      </c>
      <c r="AD33">
        <v>75</v>
      </c>
      <c r="AE33" t="s">
        <v>16</v>
      </c>
      <c r="AF33">
        <v>112</v>
      </c>
      <c r="AG33">
        <v>75</v>
      </c>
      <c r="AH33" t="s">
        <v>16</v>
      </c>
    </row>
    <row r="34" spans="1:34" x14ac:dyDescent="0.2">
      <c r="A34" t="s">
        <v>359</v>
      </c>
      <c r="B34" t="s">
        <v>344</v>
      </c>
      <c r="C34" t="s">
        <v>119</v>
      </c>
      <c r="D34" t="s">
        <v>360</v>
      </c>
      <c r="E34" t="s">
        <v>346</v>
      </c>
      <c r="F34" t="s">
        <v>361</v>
      </c>
      <c r="G34">
        <v>458</v>
      </c>
      <c r="H34">
        <v>43</v>
      </c>
      <c r="I34">
        <v>231</v>
      </c>
      <c r="J34" t="s">
        <v>16</v>
      </c>
      <c r="K34">
        <v>91</v>
      </c>
      <c r="L34">
        <v>300</v>
      </c>
      <c r="M34" t="s">
        <v>16</v>
      </c>
      <c r="N34">
        <v>134</v>
      </c>
      <c r="O34">
        <v>531</v>
      </c>
      <c r="P34" t="s">
        <v>16</v>
      </c>
      <c r="Q34">
        <v>225</v>
      </c>
      <c r="R34">
        <v>572</v>
      </c>
      <c r="S34" t="s">
        <v>16</v>
      </c>
      <c r="T34">
        <v>-57</v>
      </c>
      <c r="U34">
        <v>525</v>
      </c>
      <c r="V34" t="s">
        <v>16</v>
      </c>
      <c r="W34">
        <v>73</v>
      </c>
      <c r="X34">
        <v>943</v>
      </c>
      <c r="Y34" t="s">
        <v>16</v>
      </c>
      <c r="Z34">
        <v>241</v>
      </c>
      <c r="AA34">
        <v>990</v>
      </c>
      <c r="AB34" t="s">
        <v>16</v>
      </c>
      <c r="AC34">
        <v>376</v>
      </c>
      <c r="AD34">
        <v>521</v>
      </c>
      <c r="AE34" t="s">
        <v>16</v>
      </c>
      <c r="AF34">
        <v>376</v>
      </c>
      <c r="AG34">
        <v>521</v>
      </c>
      <c r="AH34" t="s">
        <v>16</v>
      </c>
    </row>
    <row r="35" spans="1:34" x14ac:dyDescent="0.2">
      <c r="A35" t="s">
        <v>362</v>
      </c>
      <c r="B35" t="s">
        <v>344</v>
      </c>
      <c r="C35" t="s">
        <v>156</v>
      </c>
      <c r="D35" t="s">
        <v>159</v>
      </c>
      <c r="E35" t="s">
        <v>346</v>
      </c>
      <c r="F35" t="s">
        <v>363</v>
      </c>
      <c r="G35">
        <v>149</v>
      </c>
      <c r="H35">
        <v>16</v>
      </c>
      <c r="I35">
        <v>136</v>
      </c>
      <c r="J35" t="s">
        <v>16</v>
      </c>
      <c r="K35">
        <v>47</v>
      </c>
      <c r="L35">
        <v>230</v>
      </c>
      <c r="M35" t="s">
        <v>16</v>
      </c>
      <c r="N35">
        <v>63</v>
      </c>
      <c r="O35">
        <v>366</v>
      </c>
      <c r="P35" t="s">
        <v>16</v>
      </c>
      <c r="Q35">
        <v>146</v>
      </c>
      <c r="R35">
        <v>438</v>
      </c>
      <c r="S35" t="s">
        <v>16</v>
      </c>
      <c r="T35">
        <v>-19</v>
      </c>
      <c r="U35">
        <v>597</v>
      </c>
      <c r="V35" t="s">
        <v>16</v>
      </c>
      <c r="W35">
        <v>38</v>
      </c>
      <c r="X35">
        <v>241</v>
      </c>
      <c r="Y35" t="s">
        <v>16</v>
      </c>
      <c r="Z35">
        <v>165</v>
      </c>
      <c r="AA35">
        <v>83</v>
      </c>
      <c r="AB35" t="s">
        <v>16</v>
      </c>
      <c r="AC35">
        <v>228</v>
      </c>
      <c r="AD35">
        <v>449</v>
      </c>
      <c r="AE35" t="s">
        <v>16</v>
      </c>
      <c r="AF35">
        <v>228</v>
      </c>
      <c r="AG35">
        <v>449</v>
      </c>
      <c r="AH35" t="s">
        <v>16</v>
      </c>
    </row>
    <row r="36" spans="1:34" x14ac:dyDescent="0.2">
      <c r="A36" t="s">
        <v>364</v>
      </c>
      <c r="B36" t="s">
        <v>344</v>
      </c>
      <c r="C36" t="s">
        <v>156</v>
      </c>
      <c r="D36" t="s">
        <v>365</v>
      </c>
      <c r="E36" t="s">
        <v>346</v>
      </c>
      <c r="F36" t="s">
        <v>366</v>
      </c>
      <c r="G36">
        <v>233</v>
      </c>
      <c r="H36">
        <v>24</v>
      </c>
      <c r="I36">
        <v>352</v>
      </c>
      <c r="J36" t="s">
        <v>16</v>
      </c>
      <c r="K36">
        <v>37</v>
      </c>
      <c r="L36">
        <v>840</v>
      </c>
      <c r="M36" t="s">
        <v>16</v>
      </c>
      <c r="N36">
        <v>62</v>
      </c>
      <c r="O36">
        <v>192</v>
      </c>
      <c r="P36" t="s">
        <v>16</v>
      </c>
      <c r="Q36">
        <v>224</v>
      </c>
      <c r="R36">
        <v>111</v>
      </c>
      <c r="S36" t="s">
        <v>16</v>
      </c>
      <c r="T36">
        <v>-21</v>
      </c>
      <c r="U36">
        <v>52</v>
      </c>
      <c r="V36" t="s">
        <v>16</v>
      </c>
      <c r="W36">
        <v>102</v>
      </c>
      <c r="X36">
        <v>618</v>
      </c>
      <c r="Y36" t="s">
        <v>16</v>
      </c>
      <c r="Z36">
        <v>305</v>
      </c>
      <c r="AA36">
        <v>677</v>
      </c>
      <c r="AB36" t="s">
        <v>16</v>
      </c>
      <c r="AC36">
        <v>367</v>
      </c>
      <c r="AD36">
        <v>869</v>
      </c>
      <c r="AE36" t="s">
        <v>16</v>
      </c>
      <c r="AF36">
        <v>367</v>
      </c>
      <c r="AG36">
        <v>869</v>
      </c>
      <c r="AH36" t="s">
        <v>16</v>
      </c>
    </row>
    <row r="37" spans="1:34" x14ac:dyDescent="0.2">
      <c r="A37" t="s">
        <v>367</v>
      </c>
      <c r="B37" t="s">
        <v>344</v>
      </c>
      <c r="C37" t="s">
        <v>156</v>
      </c>
      <c r="D37" t="s">
        <v>368</v>
      </c>
      <c r="E37" t="s">
        <v>349</v>
      </c>
      <c r="F37" t="s">
        <v>369</v>
      </c>
      <c r="G37">
        <v>183</v>
      </c>
      <c r="H37">
        <v>19</v>
      </c>
      <c r="I37">
        <v>538</v>
      </c>
      <c r="J37" t="s">
        <v>16</v>
      </c>
      <c r="K37">
        <v>60</v>
      </c>
      <c r="L37">
        <v>770</v>
      </c>
      <c r="M37" t="s">
        <v>16</v>
      </c>
      <c r="N37">
        <v>80</v>
      </c>
      <c r="O37">
        <v>308</v>
      </c>
      <c r="P37" t="s">
        <v>16</v>
      </c>
      <c r="Q37">
        <v>151</v>
      </c>
      <c r="R37">
        <v>463</v>
      </c>
      <c r="S37" t="s">
        <v>16</v>
      </c>
      <c r="T37">
        <v>-24</v>
      </c>
      <c r="U37">
        <v>215</v>
      </c>
      <c r="V37" t="s">
        <v>16</v>
      </c>
      <c r="W37">
        <v>84</v>
      </c>
      <c r="X37">
        <v>804</v>
      </c>
      <c r="Y37" t="s">
        <v>16</v>
      </c>
      <c r="Z37">
        <v>212</v>
      </c>
      <c r="AA37">
        <v>52</v>
      </c>
      <c r="AB37" t="s">
        <v>16</v>
      </c>
      <c r="AC37">
        <v>292</v>
      </c>
      <c r="AD37">
        <v>360</v>
      </c>
      <c r="AE37" t="s">
        <v>16</v>
      </c>
      <c r="AF37">
        <v>292</v>
      </c>
      <c r="AG37">
        <v>360</v>
      </c>
      <c r="AH37" t="s">
        <v>16</v>
      </c>
    </row>
    <row r="38" spans="1:34" x14ac:dyDescent="0.2">
      <c r="A38" t="s">
        <v>370</v>
      </c>
      <c r="B38" t="s">
        <v>344</v>
      </c>
      <c r="C38" t="s">
        <v>208</v>
      </c>
      <c r="D38" t="s">
        <v>315</v>
      </c>
      <c r="E38" t="s">
        <v>346</v>
      </c>
      <c r="F38" t="s">
        <v>371</v>
      </c>
      <c r="G38">
        <v>492</v>
      </c>
      <c r="H38">
        <v>45</v>
      </c>
      <c r="I38">
        <v>687</v>
      </c>
      <c r="J38" t="s">
        <v>16</v>
      </c>
      <c r="K38">
        <v>139</v>
      </c>
      <c r="L38">
        <v>330</v>
      </c>
      <c r="M38" t="s">
        <v>16</v>
      </c>
      <c r="N38">
        <v>185</v>
      </c>
      <c r="O38">
        <v>17</v>
      </c>
      <c r="P38" t="s">
        <v>16</v>
      </c>
      <c r="Q38">
        <v>541</v>
      </c>
      <c r="R38">
        <v>171</v>
      </c>
      <c r="S38" t="s">
        <v>16</v>
      </c>
      <c r="T38">
        <v>-60</v>
      </c>
      <c r="U38">
        <v>952</v>
      </c>
      <c r="V38" t="s">
        <v>16</v>
      </c>
      <c r="W38">
        <v>140</v>
      </c>
      <c r="X38">
        <v>968</v>
      </c>
      <c r="Y38" t="s">
        <v>16</v>
      </c>
      <c r="Z38">
        <v>621</v>
      </c>
      <c r="AA38">
        <v>188</v>
      </c>
      <c r="AB38" t="s">
        <v>16</v>
      </c>
      <c r="AC38">
        <v>806</v>
      </c>
      <c r="AD38">
        <v>205</v>
      </c>
      <c r="AE38" t="s">
        <v>16</v>
      </c>
      <c r="AF38">
        <v>806</v>
      </c>
      <c r="AG38">
        <v>205</v>
      </c>
      <c r="AH38" t="s">
        <v>16</v>
      </c>
    </row>
    <row r="39" spans="1:34" x14ac:dyDescent="0.2">
      <c r="A39" t="s">
        <v>372</v>
      </c>
      <c r="B39" t="s">
        <v>344</v>
      </c>
      <c r="C39" t="s">
        <v>208</v>
      </c>
      <c r="D39" t="s">
        <v>373</v>
      </c>
      <c r="E39" t="s">
        <v>349</v>
      </c>
      <c r="F39" t="s">
        <v>374</v>
      </c>
      <c r="G39">
        <v>325</v>
      </c>
      <c r="H39">
        <v>32</v>
      </c>
      <c r="I39">
        <v>622</v>
      </c>
      <c r="J39" t="s">
        <v>16</v>
      </c>
      <c r="K39">
        <v>71</v>
      </c>
      <c r="L39">
        <v>0</v>
      </c>
      <c r="M39" t="s">
        <v>16</v>
      </c>
      <c r="N39">
        <v>103</v>
      </c>
      <c r="O39">
        <v>622</v>
      </c>
      <c r="P39" t="s">
        <v>16</v>
      </c>
      <c r="Q39">
        <v>184</v>
      </c>
      <c r="R39">
        <v>544</v>
      </c>
      <c r="S39" t="s">
        <v>16</v>
      </c>
      <c r="T39">
        <v>-32</v>
      </c>
      <c r="U39">
        <v>515</v>
      </c>
      <c r="V39" t="s">
        <v>16</v>
      </c>
      <c r="W39">
        <v>66</v>
      </c>
      <c r="X39">
        <v>860</v>
      </c>
      <c r="Y39" t="s">
        <v>16</v>
      </c>
      <c r="Z39">
        <v>218</v>
      </c>
      <c r="AA39">
        <v>889</v>
      </c>
      <c r="AB39" t="s">
        <v>16</v>
      </c>
      <c r="AC39">
        <v>322</v>
      </c>
      <c r="AD39">
        <v>511</v>
      </c>
      <c r="AE39" t="s">
        <v>16</v>
      </c>
      <c r="AF39">
        <v>322</v>
      </c>
      <c r="AG39">
        <v>511</v>
      </c>
      <c r="AH39" t="s">
        <v>16</v>
      </c>
    </row>
    <row r="40" spans="1:34" x14ac:dyDescent="0.2">
      <c r="A40" t="s">
        <v>375</v>
      </c>
      <c r="B40" t="s">
        <v>344</v>
      </c>
      <c r="C40" t="s">
        <v>208</v>
      </c>
      <c r="D40" t="s">
        <v>376</v>
      </c>
      <c r="E40" t="s">
        <v>349</v>
      </c>
      <c r="F40" t="s">
        <v>377</v>
      </c>
      <c r="G40">
        <v>186</v>
      </c>
      <c r="H40">
        <v>19</v>
      </c>
      <c r="I40">
        <v>833</v>
      </c>
      <c r="J40" t="s">
        <v>16</v>
      </c>
      <c r="K40">
        <v>52</v>
      </c>
      <c r="L40">
        <v>250</v>
      </c>
      <c r="M40" t="s">
        <v>16</v>
      </c>
      <c r="N40">
        <v>72</v>
      </c>
      <c r="O40">
        <v>83</v>
      </c>
      <c r="P40" t="s">
        <v>16</v>
      </c>
      <c r="Q40">
        <v>268</v>
      </c>
      <c r="R40">
        <v>322</v>
      </c>
      <c r="S40" t="s">
        <v>16</v>
      </c>
      <c r="T40">
        <v>-18</v>
      </c>
      <c r="U40">
        <v>854</v>
      </c>
      <c r="V40" t="s">
        <v>16</v>
      </c>
      <c r="W40">
        <v>68</v>
      </c>
      <c r="X40">
        <v>296</v>
      </c>
      <c r="Y40" t="s">
        <v>16</v>
      </c>
      <c r="Z40">
        <v>317</v>
      </c>
      <c r="AA40">
        <v>764</v>
      </c>
      <c r="AB40" t="s">
        <v>16</v>
      </c>
      <c r="AC40">
        <v>389</v>
      </c>
      <c r="AD40">
        <v>847</v>
      </c>
      <c r="AE40" t="s">
        <v>16</v>
      </c>
      <c r="AF40">
        <v>389</v>
      </c>
      <c r="AG40">
        <v>847</v>
      </c>
      <c r="AH40" t="s">
        <v>16</v>
      </c>
    </row>
    <row r="41" spans="1:34" x14ac:dyDescent="0.2">
      <c r="A41" t="s">
        <v>378</v>
      </c>
      <c r="B41" t="s">
        <v>379</v>
      </c>
      <c r="C41" t="s">
        <v>77</v>
      </c>
      <c r="D41" t="s">
        <v>84</v>
      </c>
      <c r="E41" t="s">
        <v>380</v>
      </c>
      <c r="F41" t="s">
        <v>381</v>
      </c>
      <c r="G41">
        <v>101</v>
      </c>
      <c r="H41">
        <v>11</v>
      </c>
      <c r="I41">
        <v>156</v>
      </c>
      <c r="J41" t="s">
        <v>16</v>
      </c>
      <c r="K41">
        <v>79</v>
      </c>
      <c r="L41">
        <v>261</v>
      </c>
      <c r="M41" t="s">
        <v>16</v>
      </c>
      <c r="N41">
        <v>90</v>
      </c>
      <c r="O41">
        <v>417</v>
      </c>
      <c r="P41" t="s">
        <v>16</v>
      </c>
      <c r="Q41">
        <v>106</v>
      </c>
      <c r="R41">
        <v>11</v>
      </c>
      <c r="S41" t="s">
        <v>16</v>
      </c>
      <c r="T41">
        <v>-10</v>
      </c>
      <c r="U41">
        <v>631</v>
      </c>
      <c r="V41" t="s">
        <v>16</v>
      </c>
      <c r="W41">
        <v>27</v>
      </c>
      <c r="X41">
        <v>583</v>
      </c>
      <c r="Y41" t="s">
        <v>16</v>
      </c>
      <c r="Z41">
        <v>122</v>
      </c>
      <c r="AA41">
        <v>962</v>
      </c>
      <c r="AB41" t="s">
        <v>16</v>
      </c>
      <c r="AC41">
        <v>213</v>
      </c>
      <c r="AD41">
        <v>379</v>
      </c>
      <c r="AE41" t="s">
        <v>16</v>
      </c>
      <c r="AF41">
        <v>213</v>
      </c>
      <c r="AG41">
        <v>379</v>
      </c>
      <c r="AH41" t="s">
        <v>16</v>
      </c>
    </row>
    <row r="42" spans="1:34" x14ac:dyDescent="0.2">
      <c r="A42" t="s">
        <v>382</v>
      </c>
      <c r="B42" t="s">
        <v>379</v>
      </c>
      <c r="C42" t="s">
        <v>208</v>
      </c>
      <c r="D42" t="s">
        <v>234</v>
      </c>
      <c r="E42" t="s">
        <v>383</v>
      </c>
      <c r="F42" t="s">
        <v>384</v>
      </c>
      <c r="G42">
        <v>107</v>
      </c>
      <c r="H42">
        <v>11</v>
      </c>
      <c r="I42">
        <v>790</v>
      </c>
      <c r="J42" t="s">
        <v>16</v>
      </c>
      <c r="K42">
        <v>80</v>
      </c>
      <c r="L42">
        <v>250</v>
      </c>
      <c r="M42" t="s">
        <v>16</v>
      </c>
      <c r="N42">
        <v>92</v>
      </c>
      <c r="O42">
        <v>40</v>
      </c>
      <c r="P42" t="s">
        <v>16</v>
      </c>
      <c r="Q42">
        <v>83</v>
      </c>
      <c r="R42">
        <v>184</v>
      </c>
      <c r="S42" t="s">
        <v>16</v>
      </c>
      <c r="T42">
        <v>-8</v>
      </c>
      <c r="U42">
        <v>498</v>
      </c>
      <c r="V42" t="s">
        <v>16</v>
      </c>
      <c r="W42">
        <v>29</v>
      </c>
      <c r="X42">
        <v>734</v>
      </c>
      <c r="Y42" t="s">
        <v>16</v>
      </c>
      <c r="Z42">
        <v>104</v>
      </c>
      <c r="AA42">
        <v>420</v>
      </c>
      <c r="AB42" t="s">
        <v>16</v>
      </c>
      <c r="AC42">
        <v>196</v>
      </c>
      <c r="AD42">
        <v>460</v>
      </c>
      <c r="AE42" t="s">
        <v>16</v>
      </c>
      <c r="AF42">
        <v>196</v>
      </c>
      <c r="AG42">
        <v>460</v>
      </c>
      <c r="AH42" t="s">
        <v>16</v>
      </c>
    </row>
  </sheetData>
  <mergeCells count="9">
    <mergeCell ref="Z1:AB1"/>
    <mergeCell ref="AC1:AE1"/>
    <mergeCell ref="AF1:AH1"/>
    <mergeCell ref="H1:J1"/>
    <mergeCell ref="K1:M1"/>
    <mergeCell ref="N1:P1"/>
    <mergeCell ref="Q1:S1"/>
    <mergeCell ref="T1:V1"/>
    <mergeCell ref="W1:Y1"/>
  </mergeCells>
  <pageMargins left="0" right="0" top="0.39370078740157483" bottom="0.39370078740157483" header="0" footer="0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E91B7-46ED-4229-9707-0B861590FA86}">
  <dimension ref="A1:ALI51"/>
  <sheetViews>
    <sheetView workbookViewId="0"/>
  </sheetViews>
  <sheetFormatPr baseColWidth="10" defaultRowHeight="14.25" x14ac:dyDescent="0.2"/>
  <cols>
    <col min="1" max="1" width="9.25" customWidth="1"/>
    <col min="2" max="2" width="3.75" customWidth="1"/>
    <col min="3" max="3" width="8.375" customWidth="1"/>
    <col min="4" max="4" width="26" customWidth="1"/>
    <col min="5" max="5" width="6.125" customWidth="1"/>
    <col min="6" max="6" width="42.75" customWidth="1"/>
    <col min="7" max="7" width="6.5" customWidth="1"/>
    <col min="8" max="16" width="10.25" customWidth="1"/>
    <col min="17" max="997" width="10.625" customWidth="1"/>
  </cols>
  <sheetData>
    <row r="1" spans="1:997" ht="30.6" customHeight="1" x14ac:dyDescent="0.2">
      <c r="A1" s="1"/>
      <c r="B1" s="1"/>
      <c r="C1" s="1"/>
      <c r="D1" s="1"/>
      <c r="E1" s="1"/>
      <c r="F1" s="1"/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</row>
    <row r="2" spans="1:997" x14ac:dyDescent="0.2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>
        <v>594</v>
      </c>
      <c r="H2" s="3">
        <v>52432</v>
      </c>
      <c r="I2" s="3">
        <v>17820</v>
      </c>
      <c r="J2" s="3">
        <v>70252</v>
      </c>
      <c r="K2" s="3">
        <v>163433</v>
      </c>
      <c r="L2" s="3">
        <v>-44037</v>
      </c>
      <c r="M2" s="3">
        <v>36226</v>
      </c>
      <c r="N2" s="3">
        <v>153695</v>
      </c>
      <c r="O2" s="3">
        <v>223947</v>
      </c>
      <c r="P2" s="3">
        <v>223947</v>
      </c>
    </row>
    <row r="3" spans="1:997" x14ac:dyDescent="0.2">
      <c r="A3" t="s">
        <v>17</v>
      </c>
      <c r="B3" t="s">
        <v>11</v>
      </c>
      <c r="C3" t="s">
        <v>12</v>
      </c>
      <c r="D3" t="s">
        <v>13</v>
      </c>
      <c r="E3" t="s">
        <v>18</v>
      </c>
      <c r="F3" t="s">
        <v>19</v>
      </c>
      <c r="G3">
        <v>903</v>
      </c>
      <c r="H3" s="3">
        <v>67152</v>
      </c>
      <c r="I3" s="3">
        <v>170570</v>
      </c>
      <c r="J3" s="3">
        <v>237722</v>
      </c>
      <c r="K3" s="3">
        <v>352360</v>
      </c>
      <c r="L3" s="3">
        <v>-47791</v>
      </c>
      <c r="M3" s="3">
        <v>106081</v>
      </c>
      <c r="N3" s="3">
        <v>410231</v>
      </c>
      <c r="O3" s="3">
        <v>647953</v>
      </c>
      <c r="P3" s="3">
        <v>647953</v>
      </c>
    </row>
    <row r="4" spans="1:997" x14ac:dyDescent="0.2">
      <c r="A4" t="s">
        <v>20</v>
      </c>
      <c r="B4" t="s">
        <v>11</v>
      </c>
      <c r="C4" t="s">
        <v>12</v>
      </c>
      <c r="D4" t="s">
        <v>21</v>
      </c>
      <c r="E4" t="s">
        <v>22</v>
      </c>
      <c r="F4" t="s">
        <v>23</v>
      </c>
      <c r="G4">
        <v>2092</v>
      </c>
      <c r="H4" s="3">
        <v>83680</v>
      </c>
      <c r="I4" s="3">
        <v>101260</v>
      </c>
      <c r="J4" s="3">
        <v>184940</v>
      </c>
      <c r="K4" s="3">
        <v>673455</v>
      </c>
      <c r="L4" s="3">
        <v>-121889</v>
      </c>
      <c r="M4" s="3">
        <v>121633</v>
      </c>
      <c r="N4" s="3">
        <v>672977</v>
      </c>
      <c r="O4" s="3">
        <v>857917</v>
      </c>
      <c r="P4" s="3">
        <v>857917</v>
      </c>
    </row>
    <row r="5" spans="1:997" x14ac:dyDescent="0.2">
      <c r="A5" t="s">
        <v>24</v>
      </c>
      <c r="B5" t="s">
        <v>11</v>
      </c>
      <c r="C5" t="s">
        <v>12</v>
      </c>
      <c r="D5" t="s">
        <v>21</v>
      </c>
      <c r="E5" t="s">
        <v>22</v>
      </c>
      <c r="F5" t="s">
        <v>25</v>
      </c>
      <c r="G5">
        <v>1254</v>
      </c>
      <c r="H5" s="3">
        <v>73447</v>
      </c>
      <c r="I5" s="3">
        <v>37620</v>
      </c>
      <c r="J5" s="3">
        <v>111067</v>
      </c>
      <c r="K5" s="3">
        <v>242405</v>
      </c>
      <c r="L5" s="3">
        <v>-54677</v>
      </c>
      <c r="M5" s="3">
        <v>91658</v>
      </c>
      <c r="N5" s="3">
        <v>278740</v>
      </c>
      <c r="O5" s="3">
        <v>389807</v>
      </c>
      <c r="P5" s="3">
        <v>389807</v>
      </c>
    </row>
    <row r="6" spans="1:997" x14ac:dyDescent="0.2">
      <c r="A6" t="s">
        <v>26</v>
      </c>
      <c r="B6" t="s">
        <v>11</v>
      </c>
      <c r="C6" t="s">
        <v>12</v>
      </c>
      <c r="D6" t="s">
        <v>21</v>
      </c>
      <c r="E6" t="s">
        <v>14</v>
      </c>
      <c r="F6" t="s">
        <v>27</v>
      </c>
      <c r="G6">
        <v>896</v>
      </c>
      <c r="H6" s="3">
        <v>66913</v>
      </c>
      <c r="I6" s="3">
        <v>60080</v>
      </c>
      <c r="J6" s="3">
        <v>126993</v>
      </c>
      <c r="K6" s="3">
        <v>216340</v>
      </c>
      <c r="L6" s="3">
        <v>-42300</v>
      </c>
      <c r="M6" s="3">
        <v>49444</v>
      </c>
      <c r="N6" s="3">
        <v>222084</v>
      </c>
      <c r="O6" s="3">
        <v>349077</v>
      </c>
      <c r="P6" s="3">
        <v>349077</v>
      </c>
    </row>
    <row r="7" spans="1:997" x14ac:dyDescent="0.2">
      <c r="A7" t="s">
        <v>28</v>
      </c>
      <c r="B7" t="s">
        <v>11</v>
      </c>
      <c r="C7" t="s">
        <v>12</v>
      </c>
      <c r="D7" t="s">
        <v>21</v>
      </c>
      <c r="E7" t="s">
        <v>14</v>
      </c>
      <c r="F7" t="s">
        <v>29</v>
      </c>
      <c r="G7">
        <v>754</v>
      </c>
      <c r="H7" s="3">
        <v>61127</v>
      </c>
      <c r="I7" s="3">
        <v>22620</v>
      </c>
      <c r="J7" s="3">
        <v>83747</v>
      </c>
      <c r="K7" s="3">
        <v>103376</v>
      </c>
      <c r="L7" s="3">
        <v>-26580</v>
      </c>
      <c r="M7" s="3">
        <v>32276</v>
      </c>
      <c r="N7" s="3">
        <v>108232</v>
      </c>
      <c r="O7" s="3">
        <v>191979</v>
      </c>
      <c r="P7" s="3">
        <v>191979</v>
      </c>
    </row>
    <row r="8" spans="1:997" x14ac:dyDescent="0.2">
      <c r="A8" t="s">
        <v>30</v>
      </c>
      <c r="B8" t="s">
        <v>11</v>
      </c>
      <c r="C8" t="s">
        <v>12</v>
      </c>
      <c r="D8" t="s">
        <v>21</v>
      </c>
      <c r="E8" t="s">
        <v>18</v>
      </c>
      <c r="F8" t="s">
        <v>31</v>
      </c>
      <c r="G8">
        <v>1989</v>
      </c>
      <c r="H8" s="3">
        <v>99450</v>
      </c>
      <c r="I8" s="3">
        <v>240480</v>
      </c>
      <c r="J8" s="3">
        <v>339930</v>
      </c>
      <c r="K8" s="3">
        <v>569451</v>
      </c>
      <c r="L8" s="3">
        <v>-109031</v>
      </c>
      <c r="M8" s="3">
        <v>155776</v>
      </c>
      <c r="N8" s="3">
        <v>614259</v>
      </c>
      <c r="O8" s="3">
        <v>954189</v>
      </c>
      <c r="P8" s="3">
        <v>954189</v>
      </c>
    </row>
    <row r="9" spans="1:997" x14ac:dyDescent="0.2">
      <c r="A9" t="s">
        <v>32</v>
      </c>
      <c r="B9" t="s">
        <v>11</v>
      </c>
      <c r="C9" t="s">
        <v>12</v>
      </c>
      <c r="D9" t="s">
        <v>21</v>
      </c>
      <c r="E9" t="s">
        <v>22</v>
      </c>
      <c r="F9" t="s">
        <v>33</v>
      </c>
      <c r="G9">
        <v>1770</v>
      </c>
      <c r="H9" s="3">
        <v>70800</v>
      </c>
      <c r="I9" s="3">
        <v>114700</v>
      </c>
      <c r="J9" s="3">
        <v>185500</v>
      </c>
      <c r="K9" s="3">
        <v>347474</v>
      </c>
      <c r="L9" s="3">
        <v>-75174</v>
      </c>
      <c r="M9" s="3">
        <v>91419</v>
      </c>
      <c r="N9" s="3">
        <v>362067</v>
      </c>
      <c r="O9" s="3">
        <v>547567</v>
      </c>
      <c r="P9" s="3">
        <v>547567</v>
      </c>
    </row>
    <row r="10" spans="1:997" x14ac:dyDescent="0.2">
      <c r="A10" t="s">
        <v>34</v>
      </c>
      <c r="B10" t="s">
        <v>11</v>
      </c>
      <c r="C10" t="s">
        <v>12</v>
      </c>
      <c r="D10" t="s">
        <v>21</v>
      </c>
      <c r="E10" t="s">
        <v>35</v>
      </c>
      <c r="F10" t="s">
        <v>36</v>
      </c>
      <c r="G10">
        <v>528</v>
      </c>
      <c r="H10" s="3">
        <v>48175</v>
      </c>
      <c r="I10" s="3">
        <v>79040</v>
      </c>
      <c r="J10" s="3">
        <v>127215</v>
      </c>
      <c r="K10" s="3">
        <v>122229</v>
      </c>
      <c r="L10" s="3">
        <v>-22451</v>
      </c>
      <c r="M10" s="3">
        <v>38588</v>
      </c>
      <c r="N10" s="3">
        <v>137269</v>
      </c>
      <c r="O10" s="3">
        <v>264484</v>
      </c>
      <c r="P10" s="3">
        <v>264484</v>
      </c>
    </row>
    <row r="11" spans="1:997" x14ac:dyDescent="0.2">
      <c r="A11" t="s">
        <v>37</v>
      </c>
      <c r="B11" t="s">
        <v>11</v>
      </c>
      <c r="C11" t="s">
        <v>12</v>
      </c>
      <c r="D11" t="s">
        <v>21</v>
      </c>
      <c r="E11" t="s">
        <v>35</v>
      </c>
      <c r="F11" t="s">
        <v>38</v>
      </c>
      <c r="G11">
        <v>502</v>
      </c>
      <c r="H11" s="3">
        <v>46390</v>
      </c>
      <c r="I11" s="3">
        <v>44360</v>
      </c>
      <c r="J11" s="3">
        <v>90750</v>
      </c>
      <c r="K11" s="3">
        <v>138234</v>
      </c>
      <c r="L11" s="3">
        <v>-18387</v>
      </c>
      <c r="M11" s="3">
        <v>35003</v>
      </c>
      <c r="N11" s="3">
        <v>153624</v>
      </c>
      <c r="O11" s="3">
        <v>244374</v>
      </c>
      <c r="P11" s="3">
        <v>244374</v>
      </c>
    </row>
    <row r="12" spans="1:997" x14ac:dyDescent="0.2">
      <c r="A12" t="s">
        <v>39</v>
      </c>
      <c r="B12" t="s">
        <v>11</v>
      </c>
      <c r="C12" t="s">
        <v>12</v>
      </c>
      <c r="D12" t="s">
        <v>40</v>
      </c>
      <c r="E12" t="s">
        <v>18</v>
      </c>
      <c r="F12" t="s">
        <v>41</v>
      </c>
      <c r="G12">
        <v>531</v>
      </c>
      <c r="H12" s="3">
        <v>48377</v>
      </c>
      <c r="I12" s="3">
        <v>70430</v>
      </c>
      <c r="J12" s="3">
        <v>118807</v>
      </c>
      <c r="K12" s="3">
        <v>264535</v>
      </c>
      <c r="L12" s="3">
        <v>-45767</v>
      </c>
      <c r="M12" s="3">
        <v>58940</v>
      </c>
      <c r="N12" s="3">
        <v>277242</v>
      </c>
      <c r="O12" s="3">
        <v>396049</v>
      </c>
      <c r="P12" s="3">
        <v>396049</v>
      </c>
    </row>
    <row r="13" spans="1:997" x14ac:dyDescent="0.2">
      <c r="A13" t="s">
        <v>42</v>
      </c>
      <c r="B13" t="s">
        <v>11</v>
      </c>
      <c r="C13" t="s">
        <v>12</v>
      </c>
      <c r="D13" t="s">
        <v>43</v>
      </c>
      <c r="E13" t="s">
        <v>14</v>
      </c>
      <c r="F13" t="s">
        <v>44</v>
      </c>
      <c r="G13">
        <v>650</v>
      </c>
      <c r="H13" s="3">
        <v>55738</v>
      </c>
      <c r="I13" s="3">
        <v>24800</v>
      </c>
      <c r="J13" s="3">
        <v>80538</v>
      </c>
      <c r="K13" s="3">
        <v>230461</v>
      </c>
      <c r="L13" s="3">
        <v>-19197</v>
      </c>
      <c r="M13" s="3">
        <v>40859</v>
      </c>
      <c r="N13" s="3">
        <v>250517</v>
      </c>
      <c r="O13" s="3">
        <v>331055</v>
      </c>
      <c r="P13" s="3">
        <v>331055</v>
      </c>
    </row>
    <row r="14" spans="1:997" x14ac:dyDescent="0.2">
      <c r="A14" t="s">
        <v>45</v>
      </c>
      <c r="B14" t="s">
        <v>11</v>
      </c>
      <c r="C14" t="s">
        <v>12</v>
      </c>
      <c r="D14" t="s">
        <v>46</v>
      </c>
      <c r="E14" t="s">
        <v>35</v>
      </c>
      <c r="F14" t="s">
        <v>47</v>
      </c>
      <c r="G14">
        <v>253</v>
      </c>
      <c r="H14" s="3">
        <v>26215</v>
      </c>
      <c r="I14" s="3">
        <v>63870</v>
      </c>
      <c r="J14" s="3">
        <v>90085</v>
      </c>
      <c r="K14" s="3">
        <v>256086</v>
      </c>
      <c r="L14" s="3">
        <v>-18820</v>
      </c>
      <c r="M14" s="3">
        <v>61906</v>
      </c>
      <c r="N14" s="3">
        <v>298812</v>
      </c>
      <c r="O14" s="3">
        <v>388897</v>
      </c>
      <c r="P14" s="3">
        <v>388897</v>
      </c>
    </row>
    <row r="15" spans="1:997" x14ac:dyDescent="0.2">
      <c r="A15" t="s">
        <v>48</v>
      </c>
      <c r="B15" t="s">
        <v>11</v>
      </c>
      <c r="C15" t="s">
        <v>12</v>
      </c>
      <c r="D15" t="s">
        <v>49</v>
      </c>
      <c r="E15" t="s">
        <v>18</v>
      </c>
      <c r="F15" t="s">
        <v>50</v>
      </c>
      <c r="G15">
        <v>902</v>
      </c>
      <c r="H15" s="3">
        <v>76138</v>
      </c>
      <c r="I15" s="3">
        <v>56660</v>
      </c>
      <c r="J15" s="3">
        <v>132798</v>
      </c>
      <c r="K15" s="3">
        <v>329981</v>
      </c>
      <c r="L15" s="3">
        <v>-43594</v>
      </c>
      <c r="M15" s="3">
        <v>83875</v>
      </c>
      <c r="N15" s="3">
        <v>369450</v>
      </c>
      <c r="O15" s="3">
        <v>502248</v>
      </c>
      <c r="P15" s="3">
        <v>502248</v>
      </c>
    </row>
    <row r="16" spans="1:997" x14ac:dyDescent="0.2">
      <c r="A16" t="s">
        <v>51</v>
      </c>
      <c r="B16" t="s">
        <v>11</v>
      </c>
      <c r="C16" t="s">
        <v>12</v>
      </c>
      <c r="D16" t="s">
        <v>52</v>
      </c>
      <c r="E16" t="s">
        <v>22</v>
      </c>
      <c r="F16" t="s">
        <v>53</v>
      </c>
      <c r="G16">
        <v>1213</v>
      </c>
      <c r="H16" s="3">
        <v>73283</v>
      </c>
      <c r="I16" s="3">
        <v>36390</v>
      </c>
      <c r="J16" s="3">
        <v>109673</v>
      </c>
      <c r="K16" s="3">
        <v>142385</v>
      </c>
      <c r="L16" s="3">
        <v>-39545</v>
      </c>
      <c r="M16" s="3">
        <v>55049</v>
      </c>
      <c r="N16" s="3">
        <v>156979</v>
      </c>
      <c r="O16" s="3">
        <v>266652</v>
      </c>
      <c r="P16" s="3">
        <v>266652</v>
      </c>
    </row>
    <row r="17" spans="1:16" x14ac:dyDescent="0.2">
      <c r="A17" t="s">
        <v>54</v>
      </c>
      <c r="B17" t="s">
        <v>11</v>
      </c>
      <c r="C17" t="s">
        <v>12</v>
      </c>
      <c r="D17" t="s">
        <v>52</v>
      </c>
      <c r="E17" t="s">
        <v>55</v>
      </c>
      <c r="F17" t="s">
        <v>56</v>
      </c>
      <c r="G17">
        <v>146</v>
      </c>
      <c r="H17" s="3" t="s">
        <v>385</v>
      </c>
      <c r="I17" s="3" t="s">
        <v>385</v>
      </c>
      <c r="J17" s="3" t="s">
        <v>385</v>
      </c>
      <c r="K17" s="3" t="s">
        <v>385</v>
      </c>
      <c r="L17" s="3" t="s">
        <v>385</v>
      </c>
      <c r="M17" s="3" t="s">
        <v>385</v>
      </c>
      <c r="N17" s="3" t="s">
        <v>385</v>
      </c>
      <c r="O17" s="3" t="s">
        <v>385</v>
      </c>
      <c r="P17" s="3">
        <v>0</v>
      </c>
    </row>
    <row r="18" spans="1:16" x14ac:dyDescent="0.2">
      <c r="A18" t="s">
        <v>57</v>
      </c>
      <c r="B18" t="s">
        <v>11</v>
      </c>
      <c r="C18" t="s">
        <v>12</v>
      </c>
      <c r="D18" t="s">
        <v>58</v>
      </c>
      <c r="E18" t="s">
        <v>18</v>
      </c>
      <c r="F18" t="s">
        <v>59</v>
      </c>
      <c r="G18">
        <v>483</v>
      </c>
      <c r="H18" s="3">
        <v>45047</v>
      </c>
      <c r="I18" s="3">
        <v>34110</v>
      </c>
      <c r="J18" s="3">
        <v>79157</v>
      </c>
      <c r="K18" s="3">
        <v>193818</v>
      </c>
      <c r="L18" s="3">
        <v>-23931</v>
      </c>
      <c r="M18" s="3">
        <v>43314</v>
      </c>
      <c r="N18" s="3">
        <v>213062</v>
      </c>
      <c r="O18" s="3">
        <v>292219</v>
      </c>
      <c r="P18" s="3">
        <v>292219</v>
      </c>
    </row>
    <row r="19" spans="1:16" x14ac:dyDescent="0.2">
      <c r="A19" t="s">
        <v>60</v>
      </c>
      <c r="B19" t="s">
        <v>11</v>
      </c>
      <c r="C19" t="s">
        <v>12</v>
      </c>
      <c r="D19" t="s">
        <v>61</v>
      </c>
      <c r="E19" t="s">
        <v>18</v>
      </c>
      <c r="F19" t="s">
        <v>62</v>
      </c>
      <c r="G19">
        <v>557</v>
      </c>
      <c r="H19" s="3">
        <v>50094</v>
      </c>
      <c r="I19" s="3">
        <v>171800</v>
      </c>
      <c r="J19" s="3">
        <v>221894</v>
      </c>
      <c r="K19" s="3">
        <v>326811</v>
      </c>
      <c r="L19" s="3">
        <v>-31851</v>
      </c>
      <c r="M19" s="3">
        <v>89349</v>
      </c>
      <c r="N19" s="3">
        <v>384012</v>
      </c>
      <c r="O19" s="3">
        <v>605906</v>
      </c>
      <c r="P19" s="3">
        <v>605906</v>
      </c>
    </row>
    <row r="20" spans="1:16" x14ac:dyDescent="0.2">
      <c r="A20" t="s">
        <v>63</v>
      </c>
      <c r="B20" t="s">
        <v>11</v>
      </c>
      <c r="C20" t="s">
        <v>12</v>
      </c>
      <c r="D20" t="s">
        <v>64</v>
      </c>
      <c r="E20" t="s">
        <v>14</v>
      </c>
      <c r="F20" t="s">
        <v>65</v>
      </c>
      <c r="G20">
        <v>672</v>
      </c>
      <c r="H20" s="3">
        <v>56959</v>
      </c>
      <c r="I20" s="3">
        <v>20160</v>
      </c>
      <c r="J20" s="3">
        <v>77119</v>
      </c>
      <c r="K20" s="3">
        <v>112163</v>
      </c>
      <c r="L20" s="3">
        <v>-13084</v>
      </c>
      <c r="M20" s="3">
        <v>37856</v>
      </c>
      <c r="N20" s="3">
        <v>135103</v>
      </c>
      <c r="O20" s="3">
        <v>212222</v>
      </c>
      <c r="P20" s="3">
        <v>212222</v>
      </c>
    </row>
    <row r="21" spans="1:16" x14ac:dyDescent="0.2">
      <c r="A21" t="s">
        <v>66</v>
      </c>
      <c r="B21" t="s">
        <v>11</v>
      </c>
      <c r="C21" t="s">
        <v>12</v>
      </c>
      <c r="D21" t="s">
        <v>64</v>
      </c>
      <c r="E21" t="s">
        <v>18</v>
      </c>
      <c r="F21" t="s">
        <v>67</v>
      </c>
      <c r="G21">
        <v>953</v>
      </c>
      <c r="H21" s="3">
        <v>68726</v>
      </c>
      <c r="I21" s="3">
        <v>145050</v>
      </c>
      <c r="J21" s="3">
        <v>213776</v>
      </c>
      <c r="K21" s="3">
        <v>544951</v>
      </c>
      <c r="L21" s="3">
        <v>-43458</v>
      </c>
      <c r="M21" s="3">
        <v>129787</v>
      </c>
      <c r="N21" s="3">
        <v>630196</v>
      </c>
      <c r="O21" s="3">
        <v>843972</v>
      </c>
      <c r="P21" s="3">
        <v>843972</v>
      </c>
    </row>
    <row r="22" spans="1:16" x14ac:dyDescent="0.2">
      <c r="A22" t="s">
        <v>68</v>
      </c>
      <c r="B22" t="s">
        <v>11</v>
      </c>
      <c r="C22" t="s">
        <v>12</v>
      </c>
      <c r="D22" t="s">
        <v>69</v>
      </c>
      <c r="E22" t="s">
        <v>18</v>
      </c>
      <c r="F22" t="s">
        <v>70</v>
      </c>
      <c r="G22">
        <v>574</v>
      </c>
      <c r="H22" s="3">
        <v>51184</v>
      </c>
      <c r="I22" s="3">
        <v>135740</v>
      </c>
      <c r="J22" s="3">
        <v>186924</v>
      </c>
      <c r="K22" s="3">
        <v>467203</v>
      </c>
      <c r="L22" s="3">
        <v>-34699</v>
      </c>
      <c r="M22" s="3">
        <v>114585</v>
      </c>
      <c r="N22" s="3">
        <v>546487</v>
      </c>
      <c r="O22" s="3">
        <v>733411</v>
      </c>
      <c r="P22" s="3">
        <v>733411</v>
      </c>
    </row>
    <row r="23" spans="1:16" x14ac:dyDescent="0.2">
      <c r="A23" t="s">
        <v>71</v>
      </c>
      <c r="B23" t="s">
        <v>11</v>
      </c>
      <c r="C23" t="s">
        <v>12</v>
      </c>
      <c r="D23" t="s">
        <v>72</v>
      </c>
      <c r="E23" t="s">
        <v>22</v>
      </c>
      <c r="F23" t="s">
        <v>73</v>
      </c>
      <c r="G23">
        <v>896</v>
      </c>
      <c r="H23" s="3">
        <v>66913</v>
      </c>
      <c r="I23" s="3">
        <v>45780</v>
      </c>
      <c r="J23" s="3">
        <v>112693</v>
      </c>
      <c r="K23" s="3">
        <v>304581</v>
      </c>
      <c r="L23" s="3">
        <v>-55690</v>
      </c>
      <c r="M23" s="3">
        <v>74769</v>
      </c>
      <c r="N23" s="3">
        <v>323039</v>
      </c>
      <c r="O23" s="3">
        <v>435732</v>
      </c>
      <c r="P23" s="3">
        <v>435732</v>
      </c>
    </row>
    <row r="24" spans="1:16" x14ac:dyDescent="0.2">
      <c r="A24" t="s">
        <v>74</v>
      </c>
      <c r="B24" t="s">
        <v>11</v>
      </c>
      <c r="C24" t="s">
        <v>12</v>
      </c>
      <c r="D24" t="s">
        <v>72</v>
      </c>
      <c r="E24" t="s">
        <v>35</v>
      </c>
      <c r="F24" t="s">
        <v>75</v>
      </c>
      <c r="G24">
        <v>324</v>
      </c>
      <c r="H24" s="3">
        <v>32536</v>
      </c>
      <c r="I24" s="3">
        <v>61380</v>
      </c>
      <c r="J24" s="3">
        <v>93916</v>
      </c>
      <c r="K24" s="3">
        <v>280355</v>
      </c>
      <c r="L24" s="3">
        <v>-24726</v>
      </c>
      <c r="M24" s="3">
        <v>54655</v>
      </c>
      <c r="N24" s="3">
        <v>309736</v>
      </c>
      <c r="O24" s="3">
        <v>403652</v>
      </c>
      <c r="P24" s="3">
        <v>403652</v>
      </c>
    </row>
    <row r="25" spans="1:16" x14ac:dyDescent="0.2">
      <c r="A25" t="s">
        <v>76</v>
      </c>
      <c r="B25" t="s">
        <v>11</v>
      </c>
      <c r="C25" t="s">
        <v>77</v>
      </c>
      <c r="D25" t="s">
        <v>78</v>
      </c>
      <c r="E25" t="s">
        <v>18</v>
      </c>
      <c r="F25" t="s">
        <v>79</v>
      </c>
      <c r="G25">
        <v>1162</v>
      </c>
      <c r="H25" s="3">
        <v>72869</v>
      </c>
      <c r="I25" s="3">
        <v>44160</v>
      </c>
      <c r="J25" s="3">
        <v>117029</v>
      </c>
      <c r="K25" s="3">
        <v>306618</v>
      </c>
      <c r="L25" s="3">
        <v>-73208</v>
      </c>
      <c r="M25" s="3">
        <v>87532</v>
      </c>
      <c r="N25" s="3">
        <v>319358</v>
      </c>
      <c r="O25" s="3">
        <v>436387</v>
      </c>
      <c r="P25" s="3">
        <v>436387</v>
      </c>
    </row>
    <row r="26" spans="1:16" x14ac:dyDescent="0.2">
      <c r="A26" t="s">
        <v>80</v>
      </c>
      <c r="B26" t="s">
        <v>11</v>
      </c>
      <c r="C26" t="s">
        <v>77</v>
      </c>
      <c r="D26" t="s">
        <v>81</v>
      </c>
      <c r="E26" t="s">
        <v>22</v>
      </c>
      <c r="F26" t="s">
        <v>82</v>
      </c>
      <c r="G26">
        <v>403</v>
      </c>
      <c r="H26" s="3">
        <v>39037</v>
      </c>
      <c r="I26" s="3">
        <v>15390</v>
      </c>
      <c r="J26" s="3">
        <v>54427</v>
      </c>
      <c r="K26" s="3">
        <v>58081</v>
      </c>
      <c r="L26" s="3" t="s">
        <v>385</v>
      </c>
      <c r="M26" s="3" t="s">
        <v>385</v>
      </c>
      <c r="N26" s="3" t="s">
        <v>385</v>
      </c>
      <c r="O26" s="3" t="s">
        <v>385</v>
      </c>
      <c r="P26" s="3" t="s">
        <v>385</v>
      </c>
    </row>
    <row r="27" spans="1:16" x14ac:dyDescent="0.2">
      <c r="A27" t="s">
        <v>83</v>
      </c>
      <c r="B27" t="s">
        <v>11</v>
      </c>
      <c r="C27" t="s">
        <v>77</v>
      </c>
      <c r="D27" t="s">
        <v>84</v>
      </c>
      <c r="E27" t="s">
        <v>22</v>
      </c>
      <c r="F27" t="s">
        <v>85</v>
      </c>
      <c r="G27">
        <v>661</v>
      </c>
      <c r="H27" s="3">
        <v>56354</v>
      </c>
      <c r="I27" s="3">
        <v>25430</v>
      </c>
      <c r="J27" s="3">
        <v>81784</v>
      </c>
      <c r="K27" s="3">
        <v>210218</v>
      </c>
      <c r="L27" s="3">
        <v>-31946</v>
      </c>
      <c r="M27" s="3">
        <v>51565</v>
      </c>
      <c r="N27" s="3">
        <v>229730</v>
      </c>
      <c r="O27" s="3">
        <v>311514</v>
      </c>
      <c r="P27" s="3">
        <v>311514</v>
      </c>
    </row>
    <row r="28" spans="1:16" x14ac:dyDescent="0.2">
      <c r="A28" t="s">
        <v>86</v>
      </c>
      <c r="B28" t="s">
        <v>11</v>
      </c>
      <c r="C28" t="s">
        <v>77</v>
      </c>
      <c r="D28" t="s">
        <v>84</v>
      </c>
      <c r="E28" t="s">
        <v>18</v>
      </c>
      <c r="F28" t="s">
        <v>87</v>
      </c>
      <c r="G28">
        <v>1102</v>
      </c>
      <c r="H28" s="3">
        <v>72082</v>
      </c>
      <c r="I28" s="3">
        <v>138800</v>
      </c>
      <c r="J28" s="3">
        <v>210882</v>
      </c>
      <c r="K28" s="3">
        <v>550447</v>
      </c>
      <c r="L28" s="3">
        <v>-56425</v>
      </c>
      <c r="M28" s="3">
        <v>119151</v>
      </c>
      <c r="N28" s="3">
        <v>612022</v>
      </c>
      <c r="O28" s="3">
        <v>822904</v>
      </c>
      <c r="P28" s="3">
        <v>822904</v>
      </c>
    </row>
    <row r="29" spans="1:16" x14ac:dyDescent="0.2">
      <c r="A29" t="s">
        <v>88</v>
      </c>
      <c r="B29" t="s">
        <v>11</v>
      </c>
      <c r="C29" t="s">
        <v>77</v>
      </c>
      <c r="D29" t="s">
        <v>89</v>
      </c>
      <c r="E29" t="s">
        <v>22</v>
      </c>
      <c r="F29" t="s">
        <v>90</v>
      </c>
      <c r="G29">
        <v>881</v>
      </c>
      <c r="H29" s="3">
        <v>66388</v>
      </c>
      <c r="I29" s="3">
        <v>27830</v>
      </c>
      <c r="J29" s="3">
        <v>94218</v>
      </c>
      <c r="K29" s="3">
        <v>260236</v>
      </c>
      <c r="L29" s="3">
        <v>-46706</v>
      </c>
      <c r="M29" s="3">
        <v>66154</v>
      </c>
      <c r="N29" s="3">
        <v>279096</v>
      </c>
      <c r="O29" s="3">
        <v>373314</v>
      </c>
      <c r="P29" s="3">
        <v>373314</v>
      </c>
    </row>
    <row r="30" spans="1:16" x14ac:dyDescent="0.2">
      <c r="A30" t="s">
        <v>91</v>
      </c>
      <c r="B30" t="s">
        <v>11</v>
      </c>
      <c r="C30" t="s">
        <v>77</v>
      </c>
      <c r="D30" t="s">
        <v>89</v>
      </c>
      <c r="E30" t="s">
        <v>35</v>
      </c>
      <c r="F30" t="s">
        <v>92</v>
      </c>
      <c r="G30">
        <v>632</v>
      </c>
      <c r="H30" s="3">
        <v>61026</v>
      </c>
      <c r="I30" s="3">
        <v>107040</v>
      </c>
      <c r="J30" s="3">
        <v>168066</v>
      </c>
      <c r="K30" s="3">
        <v>548542</v>
      </c>
      <c r="L30" s="3">
        <v>-56210</v>
      </c>
      <c r="M30" s="3">
        <v>112652</v>
      </c>
      <c r="N30" s="3">
        <v>603405</v>
      </c>
      <c r="O30" s="3">
        <v>771471</v>
      </c>
      <c r="P30" s="3">
        <v>771471</v>
      </c>
    </row>
    <row r="31" spans="1:16" x14ac:dyDescent="0.2">
      <c r="A31" t="s">
        <v>93</v>
      </c>
      <c r="B31" t="s">
        <v>11</v>
      </c>
      <c r="C31" t="s">
        <v>77</v>
      </c>
      <c r="D31" t="s">
        <v>84</v>
      </c>
      <c r="E31" t="s">
        <v>35</v>
      </c>
      <c r="F31" t="s">
        <v>94</v>
      </c>
      <c r="G31">
        <v>299</v>
      </c>
      <c r="H31" s="3">
        <v>30362</v>
      </c>
      <c r="I31" s="3">
        <v>67730</v>
      </c>
      <c r="J31" s="3">
        <v>98092</v>
      </c>
      <c r="K31" s="3">
        <v>315896</v>
      </c>
      <c r="L31" s="3">
        <v>-17392</v>
      </c>
      <c r="M31" s="3">
        <v>67143</v>
      </c>
      <c r="N31" s="3">
        <v>364431</v>
      </c>
      <c r="O31" s="3">
        <v>462523</v>
      </c>
      <c r="P31" s="3">
        <v>462523</v>
      </c>
    </row>
    <row r="32" spans="1:16" x14ac:dyDescent="0.2">
      <c r="A32" t="s">
        <v>95</v>
      </c>
      <c r="B32" t="s">
        <v>11</v>
      </c>
      <c r="C32" t="s">
        <v>77</v>
      </c>
      <c r="D32" t="s">
        <v>96</v>
      </c>
      <c r="E32" t="s">
        <v>18</v>
      </c>
      <c r="F32" t="s">
        <v>97</v>
      </c>
      <c r="G32">
        <v>1002</v>
      </c>
      <c r="H32" s="3">
        <v>70050</v>
      </c>
      <c r="I32" s="3">
        <v>107270</v>
      </c>
      <c r="J32" s="3">
        <v>177320</v>
      </c>
      <c r="K32" s="3">
        <v>539556</v>
      </c>
      <c r="L32" s="3">
        <v>-88850</v>
      </c>
      <c r="M32" s="3">
        <v>121718</v>
      </c>
      <c r="N32" s="3">
        <v>572124</v>
      </c>
      <c r="O32" s="3">
        <v>749444</v>
      </c>
      <c r="P32" s="3">
        <v>749444</v>
      </c>
    </row>
    <row r="33" spans="1:16" x14ac:dyDescent="0.2">
      <c r="A33" t="s">
        <v>98</v>
      </c>
      <c r="B33" t="s">
        <v>11</v>
      </c>
      <c r="C33" t="s">
        <v>77</v>
      </c>
      <c r="D33" t="s">
        <v>96</v>
      </c>
      <c r="E33" t="s">
        <v>18</v>
      </c>
      <c r="F33" t="s">
        <v>99</v>
      </c>
      <c r="G33">
        <v>391</v>
      </c>
      <c r="H33" s="3">
        <v>38085</v>
      </c>
      <c r="I33" s="3">
        <v>131810</v>
      </c>
      <c r="J33" s="3">
        <v>169895</v>
      </c>
      <c r="K33" s="3">
        <v>201927</v>
      </c>
      <c r="L33" s="3">
        <v>-13650</v>
      </c>
      <c r="M33" s="3">
        <v>40420</v>
      </c>
      <c r="N33" s="3">
        <v>227997</v>
      </c>
      <c r="O33" s="3">
        <v>397892</v>
      </c>
      <c r="P33" s="3">
        <v>397892</v>
      </c>
    </row>
    <row r="34" spans="1:16" x14ac:dyDescent="0.2">
      <c r="A34" t="s">
        <v>100</v>
      </c>
      <c r="B34" t="s">
        <v>11</v>
      </c>
      <c r="C34" t="s">
        <v>77</v>
      </c>
      <c r="D34" t="s">
        <v>101</v>
      </c>
      <c r="E34" t="s">
        <v>18</v>
      </c>
      <c r="F34" t="s">
        <v>102</v>
      </c>
      <c r="G34">
        <v>408</v>
      </c>
      <c r="H34" s="3">
        <v>39429</v>
      </c>
      <c r="I34" s="3">
        <v>25240</v>
      </c>
      <c r="J34" s="3">
        <v>64669</v>
      </c>
      <c r="K34" s="3">
        <v>68386</v>
      </c>
      <c r="L34" s="3">
        <v>-4970</v>
      </c>
      <c r="M34" s="3">
        <v>23182</v>
      </c>
      <c r="N34" s="3">
        <v>86539</v>
      </c>
      <c r="O34" s="3">
        <v>151208</v>
      </c>
      <c r="P34" s="3">
        <v>151208</v>
      </c>
    </row>
    <row r="35" spans="1:16" x14ac:dyDescent="0.2">
      <c r="A35" t="s">
        <v>103</v>
      </c>
      <c r="B35" t="s">
        <v>11</v>
      </c>
      <c r="C35" t="s">
        <v>77</v>
      </c>
      <c r="D35" t="s">
        <v>84</v>
      </c>
      <c r="E35" t="s">
        <v>22</v>
      </c>
      <c r="F35" t="s">
        <v>104</v>
      </c>
      <c r="G35">
        <v>1086</v>
      </c>
      <c r="H35" s="3">
        <v>71817</v>
      </c>
      <c r="I35" s="3">
        <v>47680</v>
      </c>
      <c r="J35" s="3">
        <v>119497</v>
      </c>
      <c r="K35" s="3">
        <v>249550</v>
      </c>
      <c r="L35" s="3">
        <v>-57701</v>
      </c>
      <c r="M35" s="3">
        <v>69131</v>
      </c>
      <c r="N35" s="3">
        <v>260382</v>
      </c>
      <c r="O35" s="3">
        <v>379879</v>
      </c>
      <c r="P35" s="3">
        <v>379879</v>
      </c>
    </row>
    <row r="36" spans="1:16" x14ac:dyDescent="0.2">
      <c r="A36" t="s">
        <v>105</v>
      </c>
      <c r="B36" t="s">
        <v>11</v>
      </c>
      <c r="C36" t="s">
        <v>77</v>
      </c>
      <c r="D36" t="s">
        <v>106</v>
      </c>
      <c r="E36" t="s">
        <v>18</v>
      </c>
      <c r="F36" t="s">
        <v>107</v>
      </c>
      <c r="G36">
        <v>352</v>
      </c>
      <c r="H36" s="3">
        <v>34904</v>
      </c>
      <c r="I36" s="3">
        <v>69700</v>
      </c>
      <c r="J36" s="3">
        <v>104604</v>
      </c>
      <c r="K36" s="3">
        <v>344757</v>
      </c>
      <c r="L36" s="3">
        <v>-33186</v>
      </c>
      <c r="M36" s="3">
        <v>103910</v>
      </c>
      <c r="N36" s="3">
        <v>413852</v>
      </c>
      <c r="O36" s="3">
        <v>518456</v>
      </c>
      <c r="P36" s="3">
        <v>518456</v>
      </c>
    </row>
    <row r="37" spans="1:16" x14ac:dyDescent="0.2">
      <c r="A37" t="s">
        <v>108</v>
      </c>
      <c r="B37" t="s">
        <v>11</v>
      </c>
      <c r="C37" t="s">
        <v>77</v>
      </c>
      <c r="D37" t="s">
        <v>109</v>
      </c>
      <c r="E37" t="s">
        <v>14</v>
      </c>
      <c r="F37" t="s">
        <v>110</v>
      </c>
      <c r="G37">
        <v>850</v>
      </c>
      <c r="H37" s="3">
        <v>65238</v>
      </c>
      <c r="I37" s="3">
        <v>25500</v>
      </c>
      <c r="J37" s="3">
        <v>90738</v>
      </c>
      <c r="K37" s="3">
        <v>200413</v>
      </c>
      <c r="L37" s="3">
        <v>-48993</v>
      </c>
      <c r="M37" s="3">
        <v>44246</v>
      </c>
      <c r="N37" s="3">
        <v>195652</v>
      </c>
      <c r="O37" s="3">
        <v>286390</v>
      </c>
      <c r="P37" s="3">
        <v>286390</v>
      </c>
    </row>
    <row r="38" spans="1:16" x14ac:dyDescent="0.2">
      <c r="A38" t="s">
        <v>111</v>
      </c>
      <c r="B38" t="s">
        <v>11</v>
      </c>
      <c r="C38" t="s">
        <v>77</v>
      </c>
      <c r="D38" t="s">
        <v>109</v>
      </c>
      <c r="E38" t="s">
        <v>18</v>
      </c>
      <c r="F38" t="s">
        <v>112</v>
      </c>
      <c r="G38">
        <v>1037</v>
      </c>
      <c r="H38" s="3">
        <v>70863</v>
      </c>
      <c r="I38" s="3">
        <v>84510</v>
      </c>
      <c r="J38" s="3">
        <v>155373</v>
      </c>
      <c r="K38" s="3">
        <v>603051</v>
      </c>
      <c r="L38" s="3">
        <v>-60917</v>
      </c>
      <c r="M38" s="3">
        <v>139174</v>
      </c>
      <c r="N38" s="3">
        <v>681142</v>
      </c>
      <c r="O38" s="3">
        <v>836515</v>
      </c>
      <c r="P38" s="3">
        <v>836515</v>
      </c>
    </row>
    <row r="39" spans="1:16" x14ac:dyDescent="0.2">
      <c r="A39" t="s">
        <v>113</v>
      </c>
      <c r="B39" t="s">
        <v>11</v>
      </c>
      <c r="C39" t="s">
        <v>77</v>
      </c>
      <c r="D39" t="s">
        <v>84</v>
      </c>
      <c r="E39" t="s">
        <v>35</v>
      </c>
      <c r="F39" t="s">
        <v>114</v>
      </c>
      <c r="G39">
        <v>390</v>
      </c>
      <c r="H39" s="3">
        <v>38006</v>
      </c>
      <c r="I39" s="3">
        <v>52460</v>
      </c>
      <c r="J39" s="3">
        <v>90466</v>
      </c>
      <c r="K39" s="3">
        <v>259194</v>
      </c>
      <c r="L39" s="3">
        <v>-22839</v>
      </c>
      <c r="M39" s="3">
        <v>60472</v>
      </c>
      <c r="N39" s="3">
        <v>296505</v>
      </c>
      <c r="O39" s="3">
        <v>386971</v>
      </c>
      <c r="P39" s="3">
        <v>386971</v>
      </c>
    </row>
    <row r="40" spans="1:16" x14ac:dyDescent="0.2">
      <c r="A40" t="s">
        <v>115</v>
      </c>
      <c r="B40" t="s">
        <v>11</v>
      </c>
      <c r="C40" t="s">
        <v>77</v>
      </c>
      <c r="D40" t="s">
        <v>116</v>
      </c>
      <c r="E40" t="s">
        <v>22</v>
      </c>
      <c r="F40" t="s">
        <v>117</v>
      </c>
      <c r="G40">
        <v>789</v>
      </c>
      <c r="H40" s="3">
        <v>62722</v>
      </c>
      <c r="I40" s="3">
        <v>23670</v>
      </c>
      <c r="J40" s="3">
        <v>86392</v>
      </c>
      <c r="K40" s="3">
        <v>205743</v>
      </c>
      <c r="L40" s="3">
        <v>-36014</v>
      </c>
      <c r="M40" s="3">
        <v>45990</v>
      </c>
      <c r="N40" s="3">
        <v>213748</v>
      </c>
      <c r="O40" s="3">
        <v>300140</v>
      </c>
      <c r="P40" s="3">
        <v>300140</v>
      </c>
    </row>
    <row r="41" spans="1:16" x14ac:dyDescent="0.2">
      <c r="A41" t="s">
        <v>118</v>
      </c>
      <c r="B41" t="s">
        <v>11</v>
      </c>
      <c r="C41" t="s">
        <v>119</v>
      </c>
      <c r="D41" t="s">
        <v>120</v>
      </c>
      <c r="E41" t="s">
        <v>22</v>
      </c>
      <c r="F41" t="s">
        <v>121</v>
      </c>
      <c r="G41">
        <v>762</v>
      </c>
      <c r="H41" s="3">
        <v>61501</v>
      </c>
      <c r="I41" s="3">
        <v>38660</v>
      </c>
      <c r="J41" s="3">
        <v>100161</v>
      </c>
      <c r="K41" s="3">
        <v>211030</v>
      </c>
      <c r="L41" s="3">
        <v>-39622</v>
      </c>
      <c r="M41" s="3">
        <v>78122</v>
      </c>
      <c r="N41" s="3">
        <v>248774</v>
      </c>
      <c r="O41" s="3">
        <v>348935</v>
      </c>
      <c r="P41" s="3">
        <v>348935</v>
      </c>
    </row>
    <row r="42" spans="1:16" x14ac:dyDescent="0.2">
      <c r="A42" t="s">
        <v>122</v>
      </c>
      <c r="B42" t="s">
        <v>11</v>
      </c>
      <c r="C42" t="s">
        <v>119</v>
      </c>
      <c r="D42" t="s">
        <v>120</v>
      </c>
      <c r="E42" t="s">
        <v>18</v>
      </c>
      <c r="F42" t="s">
        <v>123</v>
      </c>
      <c r="G42">
        <v>1218</v>
      </c>
      <c r="H42" s="3">
        <v>85491</v>
      </c>
      <c r="I42" s="3">
        <v>60040</v>
      </c>
      <c r="J42" s="3">
        <v>145531</v>
      </c>
      <c r="K42" s="3">
        <v>579344</v>
      </c>
      <c r="L42" s="3">
        <v>-49059</v>
      </c>
      <c r="M42" s="3">
        <v>103701</v>
      </c>
      <c r="N42" s="3">
        <v>632104</v>
      </c>
      <c r="O42" s="3">
        <v>777635</v>
      </c>
      <c r="P42" s="3">
        <v>777635</v>
      </c>
    </row>
    <row r="43" spans="1:16" x14ac:dyDescent="0.2">
      <c r="A43" t="s">
        <v>124</v>
      </c>
      <c r="B43" t="s">
        <v>11</v>
      </c>
      <c r="C43" t="s">
        <v>119</v>
      </c>
      <c r="D43" t="s">
        <v>120</v>
      </c>
      <c r="E43" t="s">
        <v>35</v>
      </c>
      <c r="F43" t="s">
        <v>125</v>
      </c>
      <c r="G43">
        <v>340</v>
      </c>
      <c r="H43" s="3">
        <v>33898</v>
      </c>
      <c r="I43" s="3">
        <v>148700</v>
      </c>
      <c r="J43" s="3">
        <v>182598</v>
      </c>
      <c r="K43" s="3">
        <v>221292</v>
      </c>
      <c r="L43" s="3">
        <v>-23214</v>
      </c>
      <c r="M43" s="3">
        <v>63550</v>
      </c>
      <c r="N43" s="3">
        <v>260056</v>
      </c>
      <c r="O43" s="3">
        <v>442654</v>
      </c>
      <c r="P43" s="3">
        <v>442654</v>
      </c>
    </row>
    <row r="44" spans="1:16" x14ac:dyDescent="0.2">
      <c r="A44" t="s">
        <v>126</v>
      </c>
      <c r="B44" t="s">
        <v>11</v>
      </c>
      <c r="C44" t="s">
        <v>119</v>
      </c>
      <c r="D44" t="s">
        <v>127</v>
      </c>
      <c r="E44" t="s">
        <v>18</v>
      </c>
      <c r="F44" t="s">
        <v>128</v>
      </c>
      <c r="G44">
        <v>951</v>
      </c>
      <c r="H44" s="3">
        <v>78177</v>
      </c>
      <c r="I44" s="3">
        <v>62930</v>
      </c>
      <c r="J44" s="3">
        <v>141107</v>
      </c>
      <c r="K44" s="3">
        <v>363029</v>
      </c>
      <c r="L44" s="3">
        <v>-65854</v>
      </c>
      <c r="M44" s="3">
        <v>114470</v>
      </c>
      <c r="N44" s="3">
        <v>411352</v>
      </c>
      <c r="O44" s="3">
        <v>552459</v>
      </c>
      <c r="P44" s="3">
        <v>552459</v>
      </c>
    </row>
    <row r="45" spans="1:16" x14ac:dyDescent="0.2">
      <c r="A45" t="s">
        <v>129</v>
      </c>
      <c r="B45" t="s">
        <v>11</v>
      </c>
      <c r="C45" t="s">
        <v>119</v>
      </c>
      <c r="D45" t="s">
        <v>130</v>
      </c>
      <c r="E45" t="s">
        <v>22</v>
      </c>
      <c r="F45" t="s">
        <v>131</v>
      </c>
      <c r="G45">
        <v>238</v>
      </c>
      <c r="H45" s="3">
        <v>24821</v>
      </c>
      <c r="I45" s="3">
        <v>10240</v>
      </c>
      <c r="J45" s="3">
        <v>35061</v>
      </c>
      <c r="K45" s="3">
        <v>68550</v>
      </c>
      <c r="L45" s="3">
        <v>-13924</v>
      </c>
      <c r="M45" s="3">
        <v>19795</v>
      </c>
      <c r="N45" s="3">
        <v>74268</v>
      </c>
      <c r="O45" s="3">
        <v>109329</v>
      </c>
      <c r="P45" s="3">
        <v>109329</v>
      </c>
    </row>
    <row r="46" spans="1:16" x14ac:dyDescent="0.2">
      <c r="A46" t="s">
        <v>132</v>
      </c>
      <c r="B46" t="s">
        <v>11</v>
      </c>
      <c r="C46" t="s">
        <v>119</v>
      </c>
      <c r="D46" t="s">
        <v>133</v>
      </c>
      <c r="E46" t="s">
        <v>18</v>
      </c>
      <c r="F46" t="s">
        <v>134</v>
      </c>
      <c r="G46">
        <v>900</v>
      </c>
      <c r="H46" s="3">
        <v>67050</v>
      </c>
      <c r="I46" s="3">
        <v>65580</v>
      </c>
      <c r="J46" s="3">
        <v>132630</v>
      </c>
      <c r="K46" s="3">
        <v>554369</v>
      </c>
      <c r="L46" s="3">
        <v>-37393</v>
      </c>
      <c r="M46" s="3">
        <v>123995</v>
      </c>
      <c r="N46" s="3">
        <v>639758</v>
      </c>
      <c r="O46" s="3">
        <v>772388</v>
      </c>
      <c r="P46" s="3">
        <v>772388</v>
      </c>
    </row>
    <row r="47" spans="1:16" x14ac:dyDescent="0.2">
      <c r="A47" t="s">
        <v>135</v>
      </c>
      <c r="B47" t="s">
        <v>11</v>
      </c>
      <c r="C47" t="s">
        <v>119</v>
      </c>
      <c r="D47" t="s">
        <v>136</v>
      </c>
      <c r="E47" t="s">
        <v>18</v>
      </c>
      <c r="F47" t="s">
        <v>137</v>
      </c>
      <c r="G47">
        <v>815</v>
      </c>
      <c r="H47" s="3">
        <v>63835</v>
      </c>
      <c r="I47" s="3">
        <v>98130</v>
      </c>
      <c r="J47" s="3">
        <v>161965</v>
      </c>
      <c r="K47" s="3">
        <v>421848</v>
      </c>
      <c r="L47" s="3">
        <v>-37229</v>
      </c>
      <c r="M47" s="3">
        <v>100627</v>
      </c>
      <c r="N47" s="3">
        <v>483704</v>
      </c>
      <c r="O47" s="3">
        <v>645669</v>
      </c>
      <c r="P47" s="3">
        <v>645669</v>
      </c>
    </row>
    <row r="48" spans="1:16" x14ac:dyDescent="0.2">
      <c r="A48" t="s">
        <v>138</v>
      </c>
      <c r="B48" t="s">
        <v>11</v>
      </c>
      <c r="C48" t="s">
        <v>119</v>
      </c>
      <c r="D48" t="s">
        <v>139</v>
      </c>
      <c r="E48" t="s">
        <v>18</v>
      </c>
      <c r="F48" t="s">
        <v>140</v>
      </c>
      <c r="G48">
        <v>315</v>
      </c>
      <c r="H48" s="3">
        <v>31760</v>
      </c>
      <c r="I48" s="3">
        <v>25130</v>
      </c>
      <c r="J48" s="3">
        <v>56890</v>
      </c>
      <c r="K48" s="3">
        <v>302419</v>
      </c>
      <c r="L48" s="3">
        <v>-29775</v>
      </c>
      <c r="M48" s="3">
        <v>88472</v>
      </c>
      <c r="N48" s="3">
        <v>360666</v>
      </c>
      <c r="O48" s="3">
        <v>417556</v>
      </c>
      <c r="P48" s="3">
        <v>417556</v>
      </c>
    </row>
    <row r="49" spans="1:16" x14ac:dyDescent="0.2">
      <c r="A49" t="s">
        <v>141</v>
      </c>
      <c r="B49" t="s">
        <v>11</v>
      </c>
      <c r="C49" t="s">
        <v>119</v>
      </c>
      <c r="D49" t="s">
        <v>139</v>
      </c>
      <c r="E49" t="s">
        <v>35</v>
      </c>
      <c r="F49" t="s">
        <v>142</v>
      </c>
      <c r="G49">
        <v>238</v>
      </c>
      <c r="H49" s="3">
        <v>24821</v>
      </c>
      <c r="I49" s="3">
        <v>48660</v>
      </c>
      <c r="J49" s="3">
        <v>73481</v>
      </c>
      <c r="K49" s="3">
        <v>194483</v>
      </c>
      <c r="L49" s="3">
        <v>-21610</v>
      </c>
      <c r="M49" s="3">
        <v>44396</v>
      </c>
      <c r="N49" s="3">
        <v>216489</v>
      </c>
      <c r="O49" s="3">
        <v>289970</v>
      </c>
      <c r="P49" s="3">
        <v>289970</v>
      </c>
    </row>
    <row r="50" spans="1:16" x14ac:dyDescent="0.2">
      <c r="A50" t="s">
        <v>143</v>
      </c>
      <c r="B50" t="s">
        <v>11</v>
      </c>
      <c r="C50" t="s">
        <v>119</v>
      </c>
      <c r="D50" t="s">
        <v>144</v>
      </c>
      <c r="E50" t="s">
        <v>18</v>
      </c>
      <c r="F50" t="s">
        <v>145</v>
      </c>
      <c r="G50">
        <v>429</v>
      </c>
      <c r="H50" s="3">
        <v>41053</v>
      </c>
      <c r="I50" s="3">
        <v>16970</v>
      </c>
      <c r="J50" s="3">
        <v>58023</v>
      </c>
      <c r="K50" s="3">
        <v>172164</v>
      </c>
      <c r="L50" s="3">
        <v>-22291</v>
      </c>
      <c r="M50" s="3">
        <v>31797</v>
      </c>
      <c r="N50" s="3">
        <v>180251</v>
      </c>
      <c r="O50" s="3">
        <v>238274</v>
      </c>
      <c r="P50" s="3">
        <v>238274</v>
      </c>
    </row>
    <row r="51" spans="1:16" x14ac:dyDescent="0.2">
      <c r="A51" t="s">
        <v>146</v>
      </c>
      <c r="B51" t="s">
        <v>11</v>
      </c>
      <c r="C51" t="s">
        <v>12</v>
      </c>
      <c r="D51" t="s">
        <v>52</v>
      </c>
      <c r="E51" t="s">
        <v>147</v>
      </c>
      <c r="F51" t="s">
        <v>148</v>
      </c>
      <c r="G51">
        <v>152</v>
      </c>
      <c r="H51" s="3">
        <v>16440</v>
      </c>
      <c r="I51" s="3">
        <v>71180</v>
      </c>
      <c r="J51" s="3">
        <v>87620</v>
      </c>
      <c r="K51" s="3">
        <v>222337</v>
      </c>
      <c r="L51" s="3">
        <v>-11293</v>
      </c>
      <c r="M51" s="3">
        <v>52460</v>
      </c>
      <c r="N51" s="3">
        <v>262090</v>
      </c>
      <c r="O51" s="3">
        <v>349710</v>
      </c>
      <c r="P51" s="3">
        <v>349710</v>
      </c>
    </row>
  </sheetData>
  <pageMargins left="0" right="0" top="0.39370078740157483" bottom="0.39370078740157483" header="0" footer="0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64E4E-CDAB-42A3-B37A-D14A1CA669B7}">
  <dimension ref="A1:ALI53"/>
  <sheetViews>
    <sheetView workbookViewId="0"/>
  </sheetViews>
  <sheetFormatPr baseColWidth="10" defaultRowHeight="14.25" x14ac:dyDescent="0.2"/>
  <cols>
    <col min="1" max="1" width="9.25" customWidth="1"/>
    <col min="2" max="2" width="3.75" customWidth="1"/>
    <col min="3" max="3" width="12.625" customWidth="1"/>
    <col min="4" max="4" width="17.375" customWidth="1"/>
    <col min="5" max="5" width="6.125" customWidth="1"/>
    <col min="6" max="6" width="22.75" customWidth="1"/>
    <col min="7" max="7" width="7.625" customWidth="1"/>
    <col min="8" max="8" width="10.25" customWidth="1"/>
    <col min="9" max="9" width="10.375" customWidth="1"/>
    <col min="10" max="16" width="10.25" customWidth="1"/>
    <col min="17" max="19" width="4.125" customWidth="1"/>
    <col min="20" max="20" width="2.375" customWidth="1"/>
    <col min="21" max="997" width="10.625" customWidth="1"/>
  </cols>
  <sheetData>
    <row r="1" spans="1:997" ht="30.6" customHeight="1" x14ac:dyDescent="0.2">
      <c r="A1" s="1"/>
      <c r="B1" s="1"/>
      <c r="C1" s="1"/>
      <c r="D1" s="1"/>
      <c r="E1" s="1"/>
      <c r="F1" s="1"/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</row>
    <row r="2" spans="1:997" x14ac:dyDescent="0.2">
      <c r="A2" t="s">
        <v>149</v>
      </c>
      <c r="B2" t="s">
        <v>11</v>
      </c>
      <c r="C2" t="s">
        <v>77</v>
      </c>
      <c r="D2" t="s">
        <v>109</v>
      </c>
      <c r="E2" t="s">
        <v>147</v>
      </c>
      <c r="F2" t="s">
        <v>150</v>
      </c>
      <c r="G2">
        <v>109</v>
      </c>
      <c r="H2" s="3">
        <v>12000</v>
      </c>
      <c r="I2" s="3">
        <v>51700</v>
      </c>
      <c r="J2" s="3">
        <v>63700</v>
      </c>
      <c r="K2" s="3">
        <v>134029</v>
      </c>
      <c r="L2" s="3">
        <v>-10293</v>
      </c>
      <c r="M2" s="3">
        <v>36991</v>
      </c>
      <c r="N2" s="3">
        <v>159313</v>
      </c>
      <c r="O2" s="3">
        <v>223013</v>
      </c>
      <c r="P2" s="3">
        <v>223013</v>
      </c>
    </row>
    <row r="3" spans="1:997" x14ac:dyDescent="0.2">
      <c r="A3" t="s">
        <v>151</v>
      </c>
      <c r="B3" t="s">
        <v>11</v>
      </c>
      <c r="C3" t="s">
        <v>119</v>
      </c>
      <c r="D3" t="s">
        <v>152</v>
      </c>
      <c r="E3" t="s">
        <v>153</v>
      </c>
      <c r="F3" t="s">
        <v>154</v>
      </c>
      <c r="G3">
        <v>87</v>
      </c>
      <c r="H3" s="3">
        <v>9664</v>
      </c>
      <c r="I3" s="3">
        <v>37240</v>
      </c>
      <c r="J3" s="3">
        <v>46904</v>
      </c>
      <c r="K3" s="3">
        <v>166736</v>
      </c>
      <c r="L3" s="3">
        <v>-7442</v>
      </c>
      <c r="M3" s="3">
        <v>36375</v>
      </c>
      <c r="N3" s="3">
        <v>194554</v>
      </c>
      <c r="O3" s="3">
        <v>241458</v>
      </c>
      <c r="P3" s="3">
        <v>241458</v>
      </c>
    </row>
    <row r="4" spans="1:997" x14ac:dyDescent="0.2">
      <c r="A4" t="s">
        <v>155</v>
      </c>
      <c r="B4" t="s">
        <v>11</v>
      </c>
      <c r="C4" t="s">
        <v>156</v>
      </c>
      <c r="D4" t="s">
        <v>157</v>
      </c>
      <c r="E4" t="s">
        <v>22</v>
      </c>
      <c r="F4" t="s">
        <v>25</v>
      </c>
      <c r="G4">
        <v>1064</v>
      </c>
      <c r="H4" s="3">
        <v>71416</v>
      </c>
      <c r="I4" s="3">
        <v>50020</v>
      </c>
      <c r="J4" s="3">
        <v>121436</v>
      </c>
      <c r="K4" s="3">
        <v>265009</v>
      </c>
      <c r="L4" s="3">
        <v>-41480</v>
      </c>
      <c r="M4" s="3">
        <v>64436</v>
      </c>
      <c r="N4" s="3">
        <v>286926</v>
      </c>
      <c r="O4" s="3">
        <v>408362</v>
      </c>
      <c r="P4" s="3">
        <v>408362</v>
      </c>
    </row>
    <row r="5" spans="1:997" x14ac:dyDescent="0.2">
      <c r="A5" t="s">
        <v>158</v>
      </c>
      <c r="B5" t="s">
        <v>11</v>
      </c>
      <c r="C5" t="s">
        <v>156</v>
      </c>
      <c r="D5" t="s">
        <v>159</v>
      </c>
      <c r="E5" t="s">
        <v>22</v>
      </c>
      <c r="F5" t="s">
        <v>160</v>
      </c>
      <c r="G5">
        <v>1598</v>
      </c>
      <c r="H5" s="3">
        <v>68858</v>
      </c>
      <c r="I5" s="3">
        <v>62840</v>
      </c>
      <c r="J5" s="3">
        <v>131698</v>
      </c>
      <c r="K5" s="3">
        <v>391395</v>
      </c>
      <c r="L5" s="3">
        <v>-55551</v>
      </c>
      <c r="M5" s="3">
        <v>121461</v>
      </c>
      <c r="N5" s="3">
        <v>456408</v>
      </c>
      <c r="O5" s="3">
        <v>588106</v>
      </c>
      <c r="P5" s="3">
        <v>588106</v>
      </c>
    </row>
    <row r="6" spans="1:997" x14ac:dyDescent="0.2">
      <c r="A6" t="s">
        <v>161</v>
      </c>
      <c r="B6" t="s">
        <v>11</v>
      </c>
      <c r="C6" t="s">
        <v>156</v>
      </c>
      <c r="D6" t="s">
        <v>159</v>
      </c>
      <c r="E6" t="s">
        <v>35</v>
      </c>
      <c r="F6" t="s">
        <v>160</v>
      </c>
      <c r="G6">
        <v>419</v>
      </c>
      <c r="H6" s="3">
        <v>40285</v>
      </c>
      <c r="I6" s="3">
        <v>54270</v>
      </c>
      <c r="J6" s="3">
        <v>94555</v>
      </c>
      <c r="K6" s="3" t="s">
        <v>385</v>
      </c>
      <c r="L6" s="3" t="s">
        <v>385</v>
      </c>
      <c r="M6" s="3" t="s">
        <v>385</v>
      </c>
      <c r="N6" s="3" t="s">
        <v>385</v>
      </c>
      <c r="O6" s="3" t="s">
        <v>385</v>
      </c>
      <c r="P6" s="3" t="s">
        <v>385</v>
      </c>
    </row>
    <row r="7" spans="1:997" x14ac:dyDescent="0.2">
      <c r="A7" t="s">
        <v>162</v>
      </c>
      <c r="B7" t="s">
        <v>11</v>
      </c>
      <c r="C7" t="s">
        <v>156</v>
      </c>
      <c r="D7" t="s">
        <v>159</v>
      </c>
      <c r="E7" t="s">
        <v>22</v>
      </c>
      <c r="F7" t="s">
        <v>163</v>
      </c>
      <c r="G7">
        <v>868</v>
      </c>
      <c r="H7" s="3">
        <v>65916</v>
      </c>
      <c r="I7" s="3">
        <v>55840</v>
      </c>
      <c r="J7" s="3">
        <v>121756</v>
      </c>
      <c r="K7" s="3">
        <v>416235</v>
      </c>
      <c r="L7" s="3">
        <v>-72460</v>
      </c>
      <c r="M7" s="3">
        <v>86066</v>
      </c>
      <c r="N7" s="3">
        <v>428761</v>
      </c>
      <c r="O7" s="3">
        <v>550517</v>
      </c>
      <c r="P7" s="3">
        <v>550517</v>
      </c>
    </row>
    <row r="8" spans="1:997" x14ac:dyDescent="0.2">
      <c r="A8" t="s">
        <v>164</v>
      </c>
      <c r="B8" t="s">
        <v>11</v>
      </c>
      <c r="C8" t="s">
        <v>156</v>
      </c>
      <c r="D8" t="s">
        <v>159</v>
      </c>
      <c r="E8" t="s">
        <v>35</v>
      </c>
      <c r="F8" t="s">
        <v>165</v>
      </c>
      <c r="G8">
        <v>515</v>
      </c>
      <c r="H8" s="3">
        <v>47290</v>
      </c>
      <c r="I8" s="3">
        <v>101310</v>
      </c>
      <c r="J8" s="3">
        <v>148600</v>
      </c>
      <c r="K8" s="3" t="s">
        <v>385</v>
      </c>
      <c r="L8" s="3" t="s">
        <v>385</v>
      </c>
      <c r="M8" s="3" t="s">
        <v>385</v>
      </c>
      <c r="N8" s="3" t="s">
        <v>385</v>
      </c>
      <c r="O8" s="3" t="s">
        <v>385</v>
      </c>
      <c r="P8" s="3" t="s">
        <v>385</v>
      </c>
    </row>
    <row r="9" spans="1:997" x14ac:dyDescent="0.2">
      <c r="A9" t="s">
        <v>166</v>
      </c>
      <c r="B9" t="s">
        <v>11</v>
      </c>
      <c r="C9" t="s">
        <v>156</v>
      </c>
      <c r="D9" t="s">
        <v>159</v>
      </c>
      <c r="E9" t="s">
        <v>35</v>
      </c>
      <c r="F9" t="s">
        <v>167</v>
      </c>
      <c r="G9">
        <v>465</v>
      </c>
      <c r="H9" s="3">
        <v>43745</v>
      </c>
      <c r="I9" s="3">
        <v>106270</v>
      </c>
      <c r="J9" s="3">
        <v>150015</v>
      </c>
      <c r="K9" s="3">
        <v>207745</v>
      </c>
      <c r="L9" s="3">
        <v>-13881</v>
      </c>
      <c r="M9" s="3">
        <v>107958</v>
      </c>
      <c r="N9" s="3">
        <v>301584</v>
      </c>
      <c r="O9" s="3">
        <v>451599</v>
      </c>
      <c r="P9" s="3">
        <v>451599</v>
      </c>
    </row>
    <row r="10" spans="1:997" x14ac:dyDescent="0.2">
      <c r="A10" t="s">
        <v>168</v>
      </c>
      <c r="B10" t="s">
        <v>11</v>
      </c>
      <c r="C10" t="s">
        <v>156</v>
      </c>
      <c r="D10" t="s">
        <v>169</v>
      </c>
      <c r="E10" t="s">
        <v>18</v>
      </c>
      <c r="F10" t="s">
        <v>170</v>
      </c>
      <c r="G10">
        <v>1464</v>
      </c>
      <c r="H10" s="3">
        <v>71912</v>
      </c>
      <c r="I10" s="3">
        <v>91610</v>
      </c>
      <c r="J10" s="3">
        <v>163522</v>
      </c>
      <c r="K10" s="3">
        <v>360904</v>
      </c>
      <c r="L10" s="3">
        <v>-48527</v>
      </c>
      <c r="M10" s="3">
        <v>102249</v>
      </c>
      <c r="N10" s="3">
        <v>413680</v>
      </c>
      <c r="O10" s="3">
        <v>577202</v>
      </c>
      <c r="P10" s="3">
        <v>577202</v>
      </c>
    </row>
    <row r="11" spans="1:997" x14ac:dyDescent="0.2">
      <c r="A11" t="s">
        <v>171</v>
      </c>
      <c r="B11" t="s">
        <v>11</v>
      </c>
      <c r="C11" t="s">
        <v>156</v>
      </c>
      <c r="D11" t="s">
        <v>172</v>
      </c>
      <c r="E11" t="s">
        <v>18</v>
      </c>
      <c r="F11" t="s">
        <v>173</v>
      </c>
      <c r="G11">
        <v>1297</v>
      </c>
      <c r="H11" s="3">
        <v>73456</v>
      </c>
      <c r="I11" s="3">
        <v>87010</v>
      </c>
      <c r="J11" s="3">
        <v>160466</v>
      </c>
      <c r="K11" s="3">
        <v>296919</v>
      </c>
      <c r="L11" s="3">
        <v>-46102</v>
      </c>
      <c r="M11" s="3">
        <v>90322</v>
      </c>
      <c r="N11" s="3">
        <v>339344</v>
      </c>
      <c r="O11" s="3">
        <v>499810</v>
      </c>
      <c r="P11" s="3">
        <v>499810</v>
      </c>
    </row>
    <row r="12" spans="1:997" x14ac:dyDescent="0.2">
      <c r="A12" t="s">
        <v>174</v>
      </c>
      <c r="B12" t="s">
        <v>11</v>
      </c>
      <c r="C12" t="s">
        <v>156</v>
      </c>
      <c r="D12" t="s">
        <v>175</v>
      </c>
      <c r="E12" t="s">
        <v>176</v>
      </c>
      <c r="F12" t="s">
        <v>177</v>
      </c>
      <c r="G12">
        <v>729</v>
      </c>
      <c r="H12" s="3">
        <v>59920</v>
      </c>
      <c r="I12" s="3">
        <v>27770</v>
      </c>
      <c r="J12" s="3">
        <v>87690</v>
      </c>
      <c r="K12" s="3">
        <v>268212</v>
      </c>
      <c r="L12" s="3">
        <v>-35189</v>
      </c>
      <c r="M12" s="3">
        <v>56213</v>
      </c>
      <c r="N12" s="3">
        <v>287614</v>
      </c>
      <c r="O12" s="3">
        <v>375304</v>
      </c>
      <c r="P12" s="3">
        <v>375304</v>
      </c>
    </row>
    <row r="13" spans="1:997" x14ac:dyDescent="0.2">
      <c r="A13" t="s">
        <v>178</v>
      </c>
      <c r="B13" t="s">
        <v>11</v>
      </c>
      <c r="C13" t="s">
        <v>156</v>
      </c>
      <c r="D13" t="s">
        <v>175</v>
      </c>
      <c r="E13" t="s">
        <v>176</v>
      </c>
      <c r="F13" t="s">
        <v>179</v>
      </c>
      <c r="G13">
        <v>231</v>
      </c>
      <c r="H13" s="3">
        <v>24164</v>
      </c>
      <c r="I13" s="3">
        <v>33570</v>
      </c>
      <c r="J13" s="3">
        <v>57734</v>
      </c>
      <c r="K13" s="3" t="s">
        <v>385</v>
      </c>
      <c r="L13" s="3" t="s">
        <v>385</v>
      </c>
      <c r="M13" s="3" t="s">
        <v>385</v>
      </c>
      <c r="N13" s="3" t="s">
        <v>385</v>
      </c>
      <c r="O13" s="3" t="s">
        <v>385</v>
      </c>
      <c r="P13" s="3" t="s">
        <v>385</v>
      </c>
    </row>
    <row r="14" spans="1:997" x14ac:dyDescent="0.2">
      <c r="A14" t="s">
        <v>180</v>
      </c>
      <c r="B14" t="s">
        <v>11</v>
      </c>
      <c r="C14" t="s">
        <v>156</v>
      </c>
      <c r="D14" t="s">
        <v>181</v>
      </c>
      <c r="E14" t="s">
        <v>22</v>
      </c>
      <c r="F14" t="s">
        <v>182</v>
      </c>
      <c r="G14">
        <v>1630</v>
      </c>
      <c r="H14" s="3">
        <v>67890</v>
      </c>
      <c r="I14" s="3">
        <v>69500</v>
      </c>
      <c r="J14" s="3">
        <v>137390</v>
      </c>
      <c r="K14" s="3">
        <v>531289</v>
      </c>
      <c r="L14" s="3">
        <v>-48437</v>
      </c>
      <c r="M14" s="3">
        <v>105697</v>
      </c>
      <c r="N14" s="3">
        <v>587423</v>
      </c>
      <c r="O14" s="3">
        <v>724813</v>
      </c>
      <c r="P14" s="3">
        <v>724813</v>
      </c>
    </row>
    <row r="15" spans="1:997" x14ac:dyDescent="0.2">
      <c r="A15" t="s">
        <v>183</v>
      </c>
      <c r="B15" t="s">
        <v>11</v>
      </c>
      <c r="C15" t="s">
        <v>156</v>
      </c>
      <c r="D15" t="s">
        <v>181</v>
      </c>
      <c r="E15" t="s">
        <v>35</v>
      </c>
      <c r="F15" t="s">
        <v>182</v>
      </c>
      <c r="G15">
        <v>495</v>
      </c>
      <c r="H15" s="3">
        <v>45899</v>
      </c>
      <c r="I15" s="3">
        <v>55350</v>
      </c>
      <c r="J15" s="3">
        <v>101249</v>
      </c>
      <c r="K15" s="3" t="s">
        <v>385</v>
      </c>
      <c r="L15" s="3" t="s">
        <v>385</v>
      </c>
      <c r="M15" s="3" t="s">
        <v>385</v>
      </c>
      <c r="N15" s="3" t="s">
        <v>385</v>
      </c>
      <c r="O15" s="3" t="s">
        <v>385</v>
      </c>
      <c r="P15" s="3" t="s">
        <v>385</v>
      </c>
    </row>
    <row r="16" spans="1:997" x14ac:dyDescent="0.2">
      <c r="A16" t="s">
        <v>184</v>
      </c>
      <c r="B16" t="s">
        <v>11</v>
      </c>
      <c r="C16" t="s">
        <v>156</v>
      </c>
      <c r="D16" t="s">
        <v>185</v>
      </c>
      <c r="E16" t="s">
        <v>35</v>
      </c>
      <c r="F16" t="s">
        <v>186</v>
      </c>
      <c r="G16">
        <v>512</v>
      </c>
      <c r="H16" s="3">
        <v>47084</v>
      </c>
      <c r="I16" s="3">
        <v>69160</v>
      </c>
      <c r="J16" s="3">
        <v>116244</v>
      </c>
      <c r="K16" s="3">
        <v>278396</v>
      </c>
      <c r="L16" s="3">
        <v>-35407</v>
      </c>
      <c r="M16" s="3">
        <v>88890</v>
      </c>
      <c r="N16" s="3">
        <v>330694</v>
      </c>
      <c r="O16" s="3">
        <v>446938</v>
      </c>
      <c r="P16" s="3">
        <v>446938</v>
      </c>
    </row>
    <row r="17" spans="1:16" x14ac:dyDescent="0.2">
      <c r="A17" t="s">
        <v>187</v>
      </c>
      <c r="B17" t="s">
        <v>11</v>
      </c>
      <c r="C17" t="s">
        <v>156</v>
      </c>
      <c r="D17" t="s">
        <v>185</v>
      </c>
      <c r="E17" t="s">
        <v>22</v>
      </c>
      <c r="F17" t="s">
        <v>188</v>
      </c>
      <c r="G17">
        <v>1350</v>
      </c>
      <c r="H17" s="3">
        <v>73238</v>
      </c>
      <c r="I17" s="3">
        <v>64100</v>
      </c>
      <c r="J17" s="3">
        <v>137338</v>
      </c>
      <c r="K17" s="3">
        <v>284124</v>
      </c>
      <c r="L17" s="3">
        <v>-57206</v>
      </c>
      <c r="M17" s="3">
        <v>59134</v>
      </c>
      <c r="N17" s="3">
        <v>284464</v>
      </c>
      <c r="O17" s="3">
        <v>421802</v>
      </c>
      <c r="P17" s="3">
        <v>421802</v>
      </c>
    </row>
    <row r="18" spans="1:16" x14ac:dyDescent="0.2">
      <c r="A18" t="s">
        <v>189</v>
      </c>
      <c r="B18" t="s">
        <v>11</v>
      </c>
      <c r="C18" t="s">
        <v>156</v>
      </c>
      <c r="D18" t="s">
        <v>159</v>
      </c>
      <c r="E18" t="s">
        <v>22</v>
      </c>
      <c r="F18" t="s">
        <v>190</v>
      </c>
      <c r="G18">
        <v>1291</v>
      </c>
      <c r="H18" s="3">
        <v>73464</v>
      </c>
      <c r="I18" s="3">
        <v>85350</v>
      </c>
      <c r="J18" s="3">
        <v>158814</v>
      </c>
      <c r="K18" s="3">
        <v>230842</v>
      </c>
      <c r="L18" s="3">
        <v>-58333</v>
      </c>
      <c r="M18" s="3">
        <v>72695</v>
      </c>
      <c r="N18" s="3">
        <v>243870</v>
      </c>
      <c r="O18" s="3">
        <v>402684</v>
      </c>
      <c r="P18" s="3">
        <v>402684</v>
      </c>
    </row>
    <row r="19" spans="1:16" x14ac:dyDescent="0.2">
      <c r="A19" t="s">
        <v>191</v>
      </c>
      <c r="B19" t="s">
        <v>11</v>
      </c>
      <c r="C19" t="s">
        <v>156</v>
      </c>
      <c r="D19" t="s">
        <v>192</v>
      </c>
      <c r="E19" t="s">
        <v>22</v>
      </c>
      <c r="F19" t="s">
        <v>193</v>
      </c>
      <c r="G19">
        <v>580</v>
      </c>
      <c r="H19" s="3">
        <v>51562</v>
      </c>
      <c r="I19" s="3">
        <v>17400</v>
      </c>
      <c r="J19" s="3">
        <v>68962</v>
      </c>
      <c r="K19" s="3">
        <v>153320</v>
      </c>
      <c r="L19" s="3">
        <v>-14358</v>
      </c>
      <c r="M19" s="3">
        <v>50793</v>
      </c>
      <c r="N19" s="3">
        <v>188471</v>
      </c>
      <c r="O19" s="3">
        <v>257433</v>
      </c>
      <c r="P19" s="3">
        <v>257433</v>
      </c>
    </row>
    <row r="20" spans="1:16" x14ac:dyDescent="0.2">
      <c r="A20" t="s">
        <v>194</v>
      </c>
      <c r="B20" t="s">
        <v>11</v>
      </c>
      <c r="C20" t="s">
        <v>156</v>
      </c>
      <c r="D20" t="s">
        <v>157</v>
      </c>
      <c r="E20" t="s">
        <v>18</v>
      </c>
      <c r="F20" t="s">
        <v>195</v>
      </c>
      <c r="G20">
        <v>443</v>
      </c>
      <c r="H20" s="3">
        <v>42114</v>
      </c>
      <c r="I20" s="3">
        <v>79970</v>
      </c>
      <c r="J20" s="3">
        <v>122084</v>
      </c>
      <c r="K20" s="3">
        <v>454300</v>
      </c>
      <c r="L20" s="3">
        <v>-21650</v>
      </c>
      <c r="M20" s="3">
        <v>94595</v>
      </c>
      <c r="N20" s="3">
        <v>526545</v>
      </c>
      <c r="O20" s="3">
        <v>648629</v>
      </c>
      <c r="P20" s="3">
        <v>648629</v>
      </c>
    </row>
    <row r="21" spans="1:16" x14ac:dyDescent="0.2">
      <c r="A21" t="s">
        <v>196</v>
      </c>
      <c r="B21" t="s">
        <v>11</v>
      </c>
      <c r="C21" t="s">
        <v>156</v>
      </c>
      <c r="D21" t="s">
        <v>197</v>
      </c>
      <c r="E21" t="s">
        <v>22</v>
      </c>
      <c r="F21" t="s">
        <v>198</v>
      </c>
      <c r="G21">
        <v>687</v>
      </c>
      <c r="H21" s="3">
        <v>57766</v>
      </c>
      <c r="I21" s="3">
        <v>23510</v>
      </c>
      <c r="J21" s="3">
        <v>81276</v>
      </c>
      <c r="K21" s="3">
        <v>145405</v>
      </c>
      <c r="L21" s="3">
        <v>-11033</v>
      </c>
      <c r="M21" s="3">
        <v>43878</v>
      </c>
      <c r="N21" s="3">
        <v>176316</v>
      </c>
      <c r="O21" s="3">
        <v>257592</v>
      </c>
      <c r="P21" s="3">
        <v>257592</v>
      </c>
    </row>
    <row r="22" spans="1:16" x14ac:dyDescent="0.2">
      <c r="A22" t="s">
        <v>199</v>
      </c>
      <c r="B22" t="s">
        <v>11</v>
      </c>
      <c r="C22" t="s">
        <v>156</v>
      </c>
      <c r="D22" t="s">
        <v>200</v>
      </c>
      <c r="E22" t="s">
        <v>18</v>
      </c>
      <c r="F22" t="s">
        <v>201</v>
      </c>
      <c r="G22">
        <v>615</v>
      </c>
      <c r="H22" s="3">
        <v>53705</v>
      </c>
      <c r="I22" s="3">
        <v>73050</v>
      </c>
      <c r="J22" s="3">
        <v>126755</v>
      </c>
      <c r="K22" s="3">
        <v>447285</v>
      </c>
      <c r="L22" s="3">
        <v>-53740</v>
      </c>
      <c r="M22" s="3">
        <v>96865</v>
      </c>
      <c r="N22" s="3">
        <v>489891</v>
      </c>
      <c r="O22" s="3">
        <v>616646</v>
      </c>
      <c r="P22" s="3">
        <v>616646</v>
      </c>
    </row>
    <row r="23" spans="1:16" x14ac:dyDescent="0.2">
      <c r="A23" t="s">
        <v>202</v>
      </c>
      <c r="B23" t="s">
        <v>11</v>
      </c>
      <c r="C23" t="s">
        <v>156</v>
      </c>
      <c r="D23" t="s">
        <v>203</v>
      </c>
      <c r="E23" t="s">
        <v>35</v>
      </c>
      <c r="F23" t="s">
        <v>204</v>
      </c>
      <c r="G23">
        <v>261</v>
      </c>
      <c r="H23" s="3">
        <v>26950</v>
      </c>
      <c r="I23" s="3">
        <v>67990</v>
      </c>
      <c r="J23" s="3">
        <v>94940</v>
      </c>
      <c r="K23" s="3">
        <v>191243</v>
      </c>
      <c r="L23" s="3">
        <v>-17231</v>
      </c>
      <c r="M23" s="3">
        <v>47524</v>
      </c>
      <c r="N23" s="3">
        <v>219999</v>
      </c>
      <c r="O23" s="3">
        <v>314939</v>
      </c>
      <c r="P23" s="3">
        <v>314939</v>
      </c>
    </row>
    <row r="24" spans="1:16" x14ac:dyDescent="0.2">
      <c r="A24" t="s">
        <v>205</v>
      </c>
      <c r="B24" t="s">
        <v>11</v>
      </c>
      <c r="C24" t="s">
        <v>156</v>
      </c>
      <c r="D24" t="s">
        <v>172</v>
      </c>
      <c r="E24" t="s">
        <v>18</v>
      </c>
      <c r="F24" t="s">
        <v>206</v>
      </c>
      <c r="G24">
        <v>508</v>
      </c>
      <c r="H24" s="3">
        <v>46807</v>
      </c>
      <c r="I24" s="3">
        <v>120520</v>
      </c>
      <c r="J24" s="3">
        <v>167327</v>
      </c>
      <c r="K24" s="3">
        <v>220143</v>
      </c>
      <c r="L24" s="3">
        <v>-29572</v>
      </c>
      <c r="M24" s="3">
        <v>64282</v>
      </c>
      <c r="N24" s="3">
        <v>253996</v>
      </c>
      <c r="O24" s="3">
        <v>421323</v>
      </c>
      <c r="P24" s="3">
        <v>421323</v>
      </c>
    </row>
    <row r="25" spans="1:16" x14ac:dyDescent="0.2">
      <c r="A25" t="s">
        <v>207</v>
      </c>
      <c r="B25" t="s">
        <v>11</v>
      </c>
      <c r="C25" t="s">
        <v>208</v>
      </c>
      <c r="D25" t="s">
        <v>209</v>
      </c>
      <c r="E25" t="s">
        <v>22</v>
      </c>
      <c r="F25" t="s">
        <v>210</v>
      </c>
      <c r="G25">
        <v>1169</v>
      </c>
      <c r="H25" s="3">
        <v>72940</v>
      </c>
      <c r="I25" s="3">
        <v>47470</v>
      </c>
      <c r="J25" s="3">
        <v>120410</v>
      </c>
      <c r="K25" s="3">
        <v>249631</v>
      </c>
      <c r="L25" s="3">
        <v>-64435</v>
      </c>
      <c r="M25" s="3">
        <v>62092</v>
      </c>
      <c r="N25" s="3">
        <v>246158</v>
      </c>
      <c r="O25" s="3">
        <v>366568</v>
      </c>
      <c r="P25" s="3">
        <v>366568</v>
      </c>
    </row>
    <row r="26" spans="1:16" x14ac:dyDescent="0.2">
      <c r="A26" t="s">
        <v>211</v>
      </c>
      <c r="B26" t="s">
        <v>11</v>
      </c>
      <c r="C26" t="s">
        <v>208</v>
      </c>
      <c r="D26" t="s">
        <v>209</v>
      </c>
      <c r="E26" t="s">
        <v>35</v>
      </c>
      <c r="F26" t="s">
        <v>212</v>
      </c>
      <c r="G26">
        <v>427</v>
      </c>
      <c r="H26" s="3">
        <v>40900</v>
      </c>
      <c r="I26" s="3">
        <v>74360</v>
      </c>
      <c r="J26" s="3">
        <v>115260</v>
      </c>
      <c r="K26" s="3">
        <v>402530</v>
      </c>
      <c r="L26" s="3">
        <v>-19948</v>
      </c>
      <c r="M26" s="3">
        <v>96905</v>
      </c>
      <c r="N26" s="3">
        <v>479383</v>
      </c>
      <c r="O26" s="3">
        <v>594643</v>
      </c>
      <c r="P26" s="3">
        <v>594643</v>
      </c>
    </row>
    <row r="27" spans="1:16" x14ac:dyDescent="0.2">
      <c r="A27" t="s">
        <v>213</v>
      </c>
      <c r="B27" t="s">
        <v>11</v>
      </c>
      <c r="C27" t="s">
        <v>208</v>
      </c>
      <c r="D27" t="s">
        <v>214</v>
      </c>
      <c r="E27" t="s">
        <v>18</v>
      </c>
      <c r="F27" t="s">
        <v>215</v>
      </c>
      <c r="G27">
        <v>553</v>
      </c>
      <c r="H27" s="3">
        <v>49834</v>
      </c>
      <c r="I27" s="3">
        <v>91530</v>
      </c>
      <c r="J27" s="3">
        <v>141364</v>
      </c>
      <c r="K27" s="3">
        <v>278474</v>
      </c>
      <c r="L27" s="3">
        <v>-19163</v>
      </c>
      <c r="M27" s="3">
        <v>57146</v>
      </c>
      <c r="N27" s="3">
        <v>314783</v>
      </c>
      <c r="O27" s="3">
        <v>456147</v>
      </c>
      <c r="P27" s="3">
        <v>456147</v>
      </c>
    </row>
    <row r="28" spans="1:16" x14ac:dyDescent="0.2">
      <c r="A28" t="s">
        <v>216</v>
      </c>
      <c r="B28" t="s">
        <v>11</v>
      </c>
      <c r="C28" t="s">
        <v>208</v>
      </c>
      <c r="D28" t="s">
        <v>214</v>
      </c>
      <c r="E28" t="s">
        <v>35</v>
      </c>
      <c r="F28" t="s">
        <v>217</v>
      </c>
      <c r="G28">
        <v>403</v>
      </c>
      <c r="H28" s="3">
        <v>39037</v>
      </c>
      <c r="I28" s="3">
        <v>28090</v>
      </c>
      <c r="J28" s="3">
        <v>67127</v>
      </c>
      <c r="K28" s="3">
        <v>134733</v>
      </c>
      <c r="L28" s="3">
        <v>-12841</v>
      </c>
      <c r="M28" s="3">
        <v>34863</v>
      </c>
      <c r="N28" s="3">
        <v>156437</v>
      </c>
      <c r="O28" s="3">
        <v>223564</v>
      </c>
      <c r="P28" s="3">
        <v>223564</v>
      </c>
    </row>
    <row r="29" spans="1:16" x14ac:dyDescent="0.2">
      <c r="A29" t="s">
        <v>218</v>
      </c>
      <c r="B29" t="s">
        <v>11</v>
      </c>
      <c r="C29" t="s">
        <v>208</v>
      </c>
      <c r="D29" t="s">
        <v>219</v>
      </c>
      <c r="E29" t="s">
        <v>35</v>
      </c>
      <c r="F29" t="s">
        <v>220</v>
      </c>
      <c r="G29">
        <v>540</v>
      </c>
      <c r="H29" s="3">
        <v>48978</v>
      </c>
      <c r="I29" s="3">
        <v>85920</v>
      </c>
      <c r="J29" s="3">
        <v>134898</v>
      </c>
      <c r="K29" s="3">
        <v>147387</v>
      </c>
      <c r="L29" s="3">
        <v>-16036</v>
      </c>
      <c r="M29" s="3">
        <v>51893</v>
      </c>
      <c r="N29" s="3">
        <v>181316</v>
      </c>
      <c r="O29" s="3">
        <v>316214</v>
      </c>
      <c r="P29" s="3">
        <v>316214</v>
      </c>
    </row>
    <row r="30" spans="1:16" x14ac:dyDescent="0.2">
      <c r="A30" t="s">
        <v>221</v>
      </c>
      <c r="B30" t="s">
        <v>11</v>
      </c>
      <c r="C30" t="s">
        <v>208</v>
      </c>
      <c r="D30" t="s">
        <v>222</v>
      </c>
      <c r="E30" t="s">
        <v>22</v>
      </c>
      <c r="F30" t="s">
        <v>223</v>
      </c>
      <c r="G30">
        <v>1203</v>
      </c>
      <c r="H30" s="3">
        <v>73221</v>
      </c>
      <c r="I30" s="3">
        <v>36090</v>
      </c>
      <c r="J30" s="3">
        <v>109311</v>
      </c>
      <c r="K30" s="3">
        <v>413368</v>
      </c>
      <c r="L30" s="3">
        <v>-55440</v>
      </c>
      <c r="M30" s="3">
        <v>101553</v>
      </c>
      <c r="N30" s="3">
        <v>458361</v>
      </c>
      <c r="O30" s="3">
        <v>567672</v>
      </c>
      <c r="P30" s="3">
        <v>567672</v>
      </c>
    </row>
    <row r="31" spans="1:16" x14ac:dyDescent="0.2">
      <c r="A31" t="s">
        <v>224</v>
      </c>
      <c r="B31" t="s">
        <v>11</v>
      </c>
      <c r="C31" t="s">
        <v>208</v>
      </c>
      <c r="D31" t="s">
        <v>222</v>
      </c>
      <c r="E31" t="s">
        <v>35</v>
      </c>
      <c r="F31" t="s">
        <v>225</v>
      </c>
      <c r="G31">
        <v>351</v>
      </c>
      <c r="H31" s="3">
        <v>34821</v>
      </c>
      <c r="I31" s="3">
        <v>86190</v>
      </c>
      <c r="J31" s="3">
        <v>121011</v>
      </c>
      <c r="K31" s="3">
        <v>294865</v>
      </c>
      <c r="L31" s="3">
        <v>-17841</v>
      </c>
      <c r="M31" s="3">
        <v>93549</v>
      </c>
      <c r="N31" s="3">
        <v>370255</v>
      </c>
      <c r="O31" s="3">
        <v>491266</v>
      </c>
      <c r="P31" s="3">
        <v>491266</v>
      </c>
    </row>
    <row r="32" spans="1:16" x14ac:dyDescent="0.2">
      <c r="A32" t="s">
        <v>226</v>
      </c>
      <c r="B32" t="s">
        <v>11</v>
      </c>
      <c r="C32" t="s">
        <v>208</v>
      </c>
      <c r="D32" t="s">
        <v>227</v>
      </c>
      <c r="E32" t="s">
        <v>22</v>
      </c>
      <c r="F32" t="s">
        <v>44</v>
      </c>
      <c r="G32">
        <v>1194</v>
      </c>
      <c r="H32" s="3">
        <v>73156</v>
      </c>
      <c r="I32" s="3">
        <v>35820</v>
      </c>
      <c r="J32" s="3">
        <v>108976</v>
      </c>
      <c r="K32" s="3">
        <v>248394</v>
      </c>
      <c r="L32" s="3">
        <v>-29624</v>
      </c>
      <c r="M32" s="3">
        <v>57211</v>
      </c>
      <c r="N32" s="3">
        <v>275229</v>
      </c>
      <c r="O32" s="3">
        <v>384205</v>
      </c>
      <c r="P32" s="3">
        <v>384205</v>
      </c>
    </row>
    <row r="33" spans="1:16" x14ac:dyDescent="0.2">
      <c r="A33" t="s">
        <v>228</v>
      </c>
      <c r="B33" t="s">
        <v>11</v>
      </c>
      <c r="C33" t="s">
        <v>208</v>
      </c>
      <c r="D33" t="s">
        <v>227</v>
      </c>
      <c r="E33" t="s">
        <v>18</v>
      </c>
      <c r="F33" t="s">
        <v>229</v>
      </c>
      <c r="G33">
        <v>1120</v>
      </c>
      <c r="H33" s="3">
        <v>72352</v>
      </c>
      <c r="I33" s="3">
        <v>99720</v>
      </c>
      <c r="J33" s="3">
        <v>172072</v>
      </c>
      <c r="K33" s="3">
        <v>389083</v>
      </c>
      <c r="L33" s="3">
        <v>-30048</v>
      </c>
      <c r="M33" s="3">
        <v>93835</v>
      </c>
      <c r="N33" s="3">
        <v>450966</v>
      </c>
      <c r="O33" s="3">
        <v>623038</v>
      </c>
      <c r="P33" s="3">
        <v>623038</v>
      </c>
    </row>
    <row r="34" spans="1:16" x14ac:dyDescent="0.2">
      <c r="A34" t="s">
        <v>230</v>
      </c>
      <c r="B34" t="s">
        <v>11</v>
      </c>
      <c r="C34" t="s">
        <v>208</v>
      </c>
      <c r="D34" t="s">
        <v>231</v>
      </c>
      <c r="E34" t="s">
        <v>18</v>
      </c>
      <c r="F34" t="s">
        <v>232</v>
      </c>
      <c r="G34">
        <v>859</v>
      </c>
      <c r="H34" s="3">
        <v>65580</v>
      </c>
      <c r="I34" s="3">
        <v>67530</v>
      </c>
      <c r="J34" s="3">
        <v>133110</v>
      </c>
      <c r="K34" s="3">
        <v>496635</v>
      </c>
      <c r="L34" s="3">
        <v>-32096</v>
      </c>
      <c r="M34" s="3">
        <v>115445</v>
      </c>
      <c r="N34" s="3">
        <v>578176</v>
      </c>
      <c r="O34" s="3">
        <v>711286</v>
      </c>
      <c r="P34" s="3">
        <v>711286</v>
      </c>
    </row>
    <row r="35" spans="1:16" x14ac:dyDescent="0.2">
      <c r="A35" t="s">
        <v>233</v>
      </c>
      <c r="B35" t="s">
        <v>11</v>
      </c>
      <c r="C35" t="s">
        <v>208</v>
      </c>
      <c r="D35" t="s">
        <v>234</v>
      </c>
      <c r="E35" t="s">
        <v>22</v>
      </c>
      <c r="F35" t="s">
        <v>235</v>
      </c>
      <c r="G35">
        <v>1136</v>
      </c>
      <c r="H35" s="3">
        <v>72568</v>
      </c>
      <c r="I35" s="3">
        <v>53780</v>
      </c>
      <c r="J35" s="3">
        <v>126348</v>
      </c>
      <c r="K35" s="3">
        <v>539636</v>
      </c>
      <c r="L35" s="3">
        <v>-50112</v>
      </c>
      <c r="M35" s="3">
        <v>114868</v>
      </c>
      <c r="N35" s="3">
        <v>602616</v>
      </c>
      <c r="O35" s="3">
        <v>728964</v>
      </c>
      <c r="P35" s="3">
        <v>728964</v>
      </c>
    </row>
    <row r="36" spans="1:16" x14ac:dyDescent="0.2">
      <c r="A36" t="s">
        <v>236</v>
      </c>
      <c r="B36" t="s">
        <v>11</v>
      </c>
      <c r="C36" t="s">
        <v>208</v>
      </c>
      <c r="D36" t="s">
        <v>234</v>
      </c>
      <c r="E36" t="s">
        <v>35</v>
      </c>
      <c r="F36" t="s">
        <v>237</v>
      </c>
      <c r="G36">
        <v>358</v>
      </c>
      <c r="H36" s="3">
        <v>35403</v>
      </c>
      <c r="I36" s="3">
        <v>60700</v>
      </c>
      <c r="J36" s="3">
        <v>96103</v>
      </c>
      <c r="K36" s="3" t="s">
        <v>385</v>
      </c>
      <c r="L36" s="3" t="s">
        <v>385</v>
      </c>
      <c r="M36" s="3" t="s">
        <v>385</v>
      </c>
      <c r="N36" s="3" t="s">
        <v>385</v>
      </c>
      <c r="O36" s="3" t="s">
        <v>385</v>
      </c>
      <c r="P36" s="3" t="s">
        <v>385</v>
      </c>
    </row>
    <row r="37" spans="1:16" x14ac:dyDescent="0.2">
      <c r="A37" t="s">
        <v>238</v>
      </c>
      <c r="B37" t="s">
        <v>11</v>
      </c>
      <c r="C37" t="s">
        <v>208</v>
      </c>
      <c r="D37" t="s">
        <v>239</v>
      </c>
      <c r="E37" t="s">
        <v>18</v>
      </c>
      <c r="F37" t="s">
        <v>240</v>
      </c>
      <c r="G37">
        <v>484</v>
      </c>
      <c r="H37" s="3">
        <v>45118</v>
      </c>
      <c r="I37" s="3">
        <v>68480</v>
      </c>
      <c r="J37" s="3">
        <v>113598</v>
      </c>
      <c r="K37" s="3">
        <v>143223</v>
      </c>
      <c r="L37" s="3">
        <v>-9944</v>
      </c>
      <c r="M37" s="3">
        <v>49446</v>
      </c>
      <c r="N37" s="3">
        <v>182613</v>
      </c>
      <c r="O37" s="3">
        <v>296211</v>
      </c>
      <c r="P37" s="3">
        <v>296211</v>
      </c>
    </row>
    <row r="38" spans="1:16" x14ac:dyDescent="0.2">
      <c r="A38" t="s">
        <v>241</v>
      </c>
      <c r="B38" t="s">
        <v>11</v>
      </c>
      <c r="C38" t="s">
        <v>208</v>
      </c>
      <c r="D38" t="s">
        <v>239</v>
      </c>
      <c r="E38" t="s">
        <v>14</v>
      </c>
      <c r="F38" t="s">
        <v>242</v>
      </c>
      <c r="G38">
        <v>1275</v>
      </c>
      <c r="H38" s="3">
        <v>73472</v>
      </c>
      <c r="I38" s="3">
        <v>54650</v>
      </c>
      <c r="J38" s="3">
        <v>128122</v>
      </c>
      <c r="K38" s="3">
        <v>237363</v>
      </c>
      <c r="L38" s="3">
        <v>-23933</v>
      </c>
      <c r="M38" s="3">
        <v>70038</v>
      </c>
      <c r="N38" s="3">
        <v>283334</v>
      </c>
      <c r="O38" s="3">
        <v>411456</v>
      </c>
      <c r="P38" s="3">
        <v>411456</v>
      </c>
    </row>
    <row r="39" spans="1:16" x14ac:dyDescent="0.2">
      <c r="A39" t="s">
        <v>243</v>
      </c>
      <c r="B39" t="s">
        <v>11</v>
      </c>
      <c r="C39" t="s">
        <v>208</v>
      </c>
      <c r="D39" t="s">
        <v>239</v>
      </c>
      <c r="E39" t="s">
        <v>18</v>
      </c>
      <c r="F39" t="s">
        <v>244</v>
      </c>
      <c r="G39">
        <v>509</v>
      </c>
      <c r="H39" s="3">
        <v>46876</v>
      </c>
      <c r="I39" s="3">
        <v>23370</v>
      </c>
      <c r="J39" s="3">
        <v>70246</v>
      </c>
      <c r="K39" s="3">
        <v>156647</v>
      </c>
      <c r="L39" s="3">
        <v>-11526</v>
      </c>
      <c r="M39" s="3">
        <v>52662</v>
      </c>
      <c r="N39" s="3">
        <v>196835</v>
      </c>
      <c r="O39" s="3">
        <v>267081</v>
      </c>
      <c r="P39" s="3">
        <v>267081</v>
      </c>
    </row>
    <row r="40" spans="1:16" x14ac:dyDescent="0.2">
      <c r="A40" t="s">
        <v>245</v>
      </c>
      <c r="B40" t="s">
        <v>11</v>
      </c>
      <c r="C40" t="s">
        <v>208</v>
      </c>
      <c r="D40" t="s">
        <v>239</v>
      </c>
      <c r="E40" t="s">
        <v>35</v>
      </c>
      <c r="F40" t="s">
        <v>246</v>
      </c>
      <c r="G40">
        <v>646</v>
      </c>
      <c r="H40" s="3">
        <v>55511</v>
      </c>
      <c r="I40" s="3">
        <v>239470</v>
      </c>
      <c r="J40" s="3">
        <v>294981</v>
      </c>
      <c r="K40" s="3">
        <v>319731</v>
      </c>
      <c r="L40" s="3">
        <v>-23748</v>
      </c>
      <c r="M40" s="3">
        <v>95941</v>
      </c>
      <c r="N40" s="3">
        <v>391419</v>
      </c>
      <c r="O40" s="3">
        <v>686400</v>
      </c>
      <c r="P40" s="3">
        <v>686400</v>
      </c>
    </row>
    <row r="41" spans="1:16" x14ac:dyDescent="0.2">
      <c r="A41" t="s">
        <v>247</v>
      </c>
      <c r="B41" t="s">
        <v>11</v>
      </c>
      <c r="C41" t="s">
        <v>208</v>
      </c>
      <c r="D41" t="s">
        <v>239</v>
      </c>
      <c r="E41" t="s">
        <v>248</v>
      </c>
      <c r="F41" t="s">
        <v>249</v>
      </c>
      <c r="G41">
        <v>435</v>
      </c>
      <c r="H41" s="3">
        <v>41510</v>
      </c>
      <c r="I41" s="3">
        <v>48450</v>
      </c>
      <c r="J41" s="3">
        <v>89960</v>
      </c>
      <c r="K41" s="3">
        <v>166116</v>
      </c>
      <c r="L41" s="3">
        <v>-15815</v>
      </c>
      <c r="M41" s="3">
        <v>27878</v>
      </c>
      <c r="N41" s="3">
        <v>177809</v>
      </c>
      <c r="O41" s="3">
        <v>267769</v>
      </c>
      <c r="P41" s="3">
        <v>267769</v>
      </c>
    </row>
    <row r="42" spans="1:16" x14ac:dyDescent="0.2">
      <c r="A42" t="s">
        <v>250</v>
      </c>
      <c r="B42" t="s">
        <v>11</v>
      </c>
      <c r="C42" t="s">
        <v>208</v>
      </c>
      <c r="D42" t="s">
        <v>239</v>
      </c>
      <c r="E42" t="s">
        <v>35</v>
      </c>
      <c r="F42" t="s">
        <v>251</v>
      </c>
      <c r="G42">
        <v>240</v>
      </c>
      <c r="H42" s="3">
        <v>25008</v>
      </c>
      <c r="I42" s="3">
        <v>50700</v>
      </c>
      <c r="J42" s="3">
        <v>75708</v>
      </c>
      <c r="K42" s="3" t="s">
        <v>385</v>
      </c>
      <c r="L42" s="3" t="s">
        <v>385</v>
      </c>
      <c r="M42" s="3" t="s">
        <v>385</v>
      </c>
      <c r="N42" s="3" t="s">
        <v>385</v>
      </c>
      <c r="O42" s="3" t="s">
        <v>385</v>
      </c>
      <c r="P42" s="3" t="s">
        <v>385</v>
      </c>
    </row>
    <row r="43" spans="1:16" x14ac:dyDescent="0.2">
      <c r="A43" t="s">
        <v>252</v>
      </c>
      <c r="B43" t="s">
        <v>11</v>
      </c>
      <c r="C43" t="s">
        <v>208</v>
      </c>
      <c r="D43" t="s">
        <v>239</v>
      </c>
      <c r="E43" t="s">
        <v>35</v>
      </c>
      <c r="F43" t="s">
        <v>251</v>
      </c>
      <c r="G43">
        <v>513</v>
      </c>
      <c r="H43" s="3">
        <v>47152</v>
      </c>
      <c r="I43" s="3">
        <v>131930</v>
      </c>
      <c r="J43" s="3">
        <v>179082</v>
      </c>
      <c r="K43" s="3">
        <v>276522</v>
      </c>
      <c r="L43" s="3">
        <v>-17343</v>
      </c>
      <c r="M43" s="3">
        <v>55723</v>
      </c>
      <c r="N43" s="3">
        <v>313588</v>
      </c>
      <c r="O43" s="3">
        <v>492670</v>
      </c>
      <c r="P43" s="3">
        <v>492670</v>
      </c>
    </row>
    <row r="44" spans="1:16" x14ac:dyDescent="0.2">
      <c r="A44" t="s">
        <v>253</v>
      </c>
      <c r="B44" t="s">
        <v>11</v>
      </c>
      <c r="C44" t="s">
        <v>208</v>
      </c>
      <c r="D44" t="s">
        <v>239</v>
      </c>
      <c r="E44" t="s">
        <v>22</v>
      </c>
      <c r="F44" t="s">
        <v>254</v>
      </c>
      <c r="G44">
        <v>1140</v>
      </c>
      <c r="H44" s="3">
        <v>72618</v>
      </c>
      <c r="I44" s="3">
        <v>48600</v>
      </c>
      <c r="J44" s="3">
        <v>121218</v>
      </c>
      <c r="K44" s="3">
        <v>332068</v>
      </c>
      <c r="L44" s="3">
        <v>-22686</v>
      </c>
      <c r="M44" s="3">
        <v>59717</v>
      </c>
      <c r="N44" s="3">
        <v>368470</v>
      </c>
      <c r="O44" s="3">
        <v>489688</v>
      </c>
      <c r="P44" s="3">
        <v>489688</v>
      </c>
    </row>
    <row r="45" spans="1:16" x14ac:dyDescent="0.2">
      <c r="A45" t="s">
        <v>255</v>
      </c>
      <c r="B45" t="s">
        <v>11</v>
      </c>
      <c r="C45" t="s">
        <v>208</v>
      </c>
      <c r="D45" t="s">
        <v>239</v>
      </c>
      <c r="E45" t="s">
        <v>35</v>
      </c>
      <c r="F45" t="s">
        <v>254</v>
      </c>
      <c r="G45">
        <v>140</v>
      </c>
      <c r="H45" s="3">
        <v>15218</v>
      </c>
      <c r="I45" s="3">
        <v>8800</v>
      </c>
      <c r="J45" s="3">
        <v>24018</v>
      </c>
      <c r="K45" s="3" t="s">
        <v>385</v>
      </c>
      <c r="L45" s="3" t="s">
        <v>385</v>
      </c>
      <c r="M45" s="3" t="s">
        <v>385</v>
      </c>
      <c r="N45" s="3" t="s">
        <v>385</v>
      </c>
      <c r="O45" s="3" t="s">
        <v>385</v>
      </c>
      <c r="P45" s="3" t="s">
        <v>385</v>
      </c>
    </row>
    <row r="46" spans="1:16" x14ac:dyDescent="0.2">
      <c r="A46" t="s">
        <v>256</v>
      </c>
      <c r="B46" t="s">
        <v>11</v>
      </c>
      <c r="C46" t="s">
        <v>208</v>
      </c>
      <c r="D46" t="s">
        <v>257</v>
      </c>
      <c r="E46" t="s">
        <v>22</v>
      </c>
      <c r="F46" t="s">
        <v>50</v>
      </c>
      <c r="G46">
        <v>946</v>
      </c>
      <c r="H46" s="3">
        <v>68519</v>
      </c>
      <c r="I46" s="3">
        <v>28380</v>
      </c>
      <c r="J46" s="3">
        <v>96899</v>
      </c>
      <c r="K46" s="3">
        <v>232900</v>
      </c>
      <c r="L46" s="3">
        <v>-44280</v>
      </c>
      <c r="M46" s="3">
        <v>61837</v>
      </c>
      <c r="N46" s="3">
        <v>249017</v>
      </c>
      <c r="O46" s="3">
        <v>345916</v>
      </c>
      <c r="P46" s="3">
        <v>345916</v>
      </c>
    </row>
    <row r="47" spans="1:16" x14ac:dyDescent="0.2">
      <c r="A47" t="s">
        <v>258</v>
      </c>
      <c r="B47" t="s">
        <v>11</v>
      </c>
      <c r="C47" t="s">
        <v>208</v>
      </c>
      <c r="D47" t="s">
        <v>259</v>
      </c>
      <c r="E47" t="s">
        <v>22</v>
      </c>
      <c r="F47" t="s">
        <v>260</v>
      </c>
      <c r="G47">
        <v>1266</v>
      </c>
      <c r="H47" s="3">
        <v>73466</v>
      </c>
      <c r="I47" s="3">
        <v>37980</v>
      </c>
      <c r="J47" s="3">
        <v>111446</v>
      </c>
      <c r="K47" s="3">
        <v>229028</v>
      </c>
      <c r="L47" s="3">
        <v>-42982</v>
      </c>
      <c r="M47" s="3">
        <v>61097</v>
      </c>
      <c r="N47" s="3">
        <v>247108</v>
      </c>
      <c r="O47" s="3">
        <v>358554</v>
      </c>
      <c r="P47" s="3">
        <v>358554</v>
      </c>
    </row>
    <row r="48" spans="1:16" x14ac:dyDescent="0.2">
      <c r="A48" t="s">
        <v>261</v>
      </c>
      <c r="B48" t="s">
        <v>11</v>
      </c>
      <c r="C48" t="s">
        <v>208</v>
      </c>
      <c r="D48" t="s">
        <v>262</v>
      </c>
      <c r="E48" t="s">
        <v>35</v>
      </c>
      <c r="F48" t="s">
        <v>263</v>
      </c>
      <c r="G48">
        <v>290</v>
      </c>
      <c r="H48" s="3">
        <v>29566</v>
      </c>
      <c r="I48" s="3">
        <v>91740</v>
      </c>
      <c r="J48" s="3">
        <v>121306</v>
      </c>
      <c r="K48" s="3">
        <v>425128</v>
      </c>
      <c r="L48" s="3">
        <v>-29118</v>
      </c>
      <c r="M48" s="3">
        <v>106769</v>
      </c>
      <c r="N48" s="3">
        <v>501015</v>
      </c>
      <c r="O48" s="3">
        <v>622321</v>
      </c>
      <c r="P48" s="3">
        <v>622321</v>
      </c>
    </row>
    <row r="49" spans="1:16" x14ac:dyDescent="0.2">
      <c r="A49" t="s">
        <v>264</v>
      </c>
      <c r="B49" t="s">
        <v>11</v>
      </c>
      <c r="C49" t="s">
        <v>208</v>
      </c>
      <c r="D49" t="s">
        <v>265</v>
      </c>
      <c r="E49" t="s">
        <v>35</v>
      </c>
      <c r="F49" t="s">
        <v>266</v>
      </c>
      <c r="G49">
        <v>241</v>
      </c>
      <c r="H49" s="3">
        <v>25101</v>
      </c>
      <c r="I49" s="3">
        <v>78710</v>
      </c>
      <c r="J49" s="3">
        <v>103811</v>
      </c>
      <c r="K49" s="3">
        <v>237526</v>
      </c>
      <c r="L49" s="3">
        <v>-6224</v>
      </c>
      <c r="M49" s="3">
        <v>55711</v>
      </c>
      <c r="N49" s="3">
        <v>285461</v>
      </c>
      <c r="O49" s="3">
        <v>389272</v>
      </c>
      <c r="P49" s="3">
        <v>389272</v>
      </c>
    </row>
    <row r="50" spans="1:16" x14ac:dyDescent="0.2">
      <c r="A50" t="s">
        <v>267</v>
      </c>
      <c r="B50" t="s">
        <v>11</v>
      </c>
      <c r="C50" t="s">
        <v>208</v>
      </c>
      <c r="D50" t="s">
        <v>265</v>
      </c>
      <c r="E50" t="s">
        <v>35</v>
      </c>
      <c r="F50" t="s">
        <v>268</v>
      </c>
      <c r="G50">
        <v>466</v>
      </c>
      <c r="H50" s="3">
        <v>43818</v>
      </c>
      <c r="I50" s="3">
        <v>66980</v>
      </c>
      <c r="J50" s="3">
        <v>110798</v>
      </c>
      <c r="K50" s="3">
        <v>163393</v>
      </c>
      <c r="L50" s="3">
        <v>-22939</v>
      </c>
      <c r="M50" s="3">
        <v>53224</v>
      </c>
      <c r="N50" s="3">
        <v>193555</v>
      </c>
      <c r="O50" s="3">
        <v>304353</v>
      </c>
      <c r="P50" s="3">
        <v>304353</v>
      </c>
    </row>
    <row r="51" spans="1:16" x14ac:dyDescent="0.2">
      <c r="A51" t="s">
        <v>269</v>
      </c>
      <c r="B51" t="s">
        <v>11</v>
      </c>
      <c r="C51" t="s">
        <v>208</v>
      </c>
      <c r="D51" t="s">
        <v>270</v>
      </c>
      <c r="E51" t="s">
        <v>14</v>
      </c>
      <c r="F51" t="s">
        <v>271</v>
      </c>
      <c r="G51">
        <v>1597</v>
      </c>
      <c r="H51" s="3">
        <v>68887</v>
      </c>
      <c r="I51" s="3">
        <v>136610</v>
      </c>
      <c r="J51" s="3">
        <v>205497</v>
      </c>
      <c r="K51" s="3">
        <v>430804</v>
      </c>
      <c r="L51" s="3">
        <v>-75085</v>
      </c>
      <c r="M51" s="3">
        <v>110210</v>
      </c>
      <c r="N51" s="3">
        <v>464099</v>
      </c>
      <c r="O51" s="3">
        <v>669596</v>
      </c>
      <c r="P51" s="3">
        <v>669596</v>
      </c>
    </row>
    <row r="52" spans="1:16" x14ac:dyDescent="0.2">
      <c r="A52" t="s">
        <v>272</v>
      </c>
      <c r="B52" t="s">
        <v>11</v>
      </c>
      <c r="C52" t="s">
        <v>208</v>
      </c>
      <c r="D52" t="s">
        <v>270</v>
      </c>
      <c r="E52" t="s">
        <v>22</v>
      </c>
      <c r="F52" t="s">
        <v>273</v>
      </c>
      <c r="G52">
        <v>1324</v>
      </c>
      <c r="H52" s="3">
        <v>73376</v>
      </c>
      <c r="I52" s="3">
        <v>68020</v>
      </c>
      <c r="J52" s="3">
        <v>141396</v>
      </c>
      <c r="K52" s="3">
        <v>406123</v>
      </c>
      <c r="L52" s="3">
        <v>-57734</v>
      </c>
      <c r="M52" s="3">
        <v>87533</v>
      </c>
      <c r="N52" s="3">
        <v>435390</v>
      </c>
      <c r="O52" s="3">
        <v>576786</v>
      </c>
      <c r="P52" s="3">
        <v>576786</v>
      </c>
    </row>
    <row r="53" spans="1:16" x14ac:dyDescent="0.2">
      <c r="A53" t="s">
        <v>274</v>
      </c>
      <c r="B53" t="s">
        <v>11</v>
      </c>
      <c r="C53" t="s">
        <v>208</v>
      </c>
      <c r="D53" t="s">
        <v>270</v>
      </c>
      <c r="E53" t="s">
        <v>14</v>
      </c>
      <c r="F53" t="s">
        <v>275</v>
      </c>
      <c r="G53">
        <v>748</v>
      </c>
      <c r="H53" s="3">
        <v>60842</v>
      </c>
      <c r="I53" s="3">
        <v>28740</v>
      </c>
      <c r="J53" s="3">
        <v>89582</v>
      </c>
      <c r="K53" s="3">
        <v>122182</v>
      </c>
      <c r="L53" s="3">
        <v>-23304</v>
      </c>
      <c r="M53" s="3">
        <v>28188</v>
      </c>
      <c r="N53" s="3">
        <v>125674</v>
      </c>
      <c r="O53" s="3">
        <v>215256</v>
      </c>
      <c r="P53" s="3">
        <v>215256</v>
      </c>
    </row>
  </sheetData>
  <pageMargins left="0" right="0" top="0.39370078740157483" bottom="0.39370078740157483" header="0" footer="0"/>
  <headerFooter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38913-86B5-44DB-9188-5486E314F959}">
  <dimension ref="A1:ALI51"/>
  <sheetViews>
    <sheetView workbookViewId="0"/>
  </sheetViews>
  <sheetFormatPr baseColWidth="10" defaultRowHeight="14.25" x14ac:dyDescent="0.2"/>
  <cols>
    <col min="1" max="1" width="9.25" customWidth="1"/>
    <col min="2" max="2" width="3.75" customWidth="1"/>
    <col min="3" max="3" width="12.625" customWidth="1"/>
    <col min="4" max="4" width="17.375" customWidth="1"/>
    <col min="5" max="5" width="6.125" customWidth="1"/>
    <col min="6" max="6" width="22.75" customWidth="1"/>
    <col min="7" max="7" width="7.625" customWidth="1"/>
    <col min="8" max="16" width="10.25" customWidth="1"/>
    <col min="17" max="19" width="4.125" customWidth="1"/>
    <col min="20" max="20" width="2.375" customWidth="1"/>
    <col min="21" max="997" width="10.625" customWidth="1"/>
  </cols>
  <sheetData>
    <row r="1" spans="1:997" ht="61.9" customHeight="1" x14ac:dyDescent="0.2">
      <c r="A1" s="1"/>
      <c r="B1" s="1"/>
      <c r="C1" s="1"/>
      <c r="D1" s="1"/>
      <c r="E1" s="1"/>
      <c r="F1" s="1"/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</row>
    <row r="2" spans="1:997" x14ac:dyDescent="0.2">
      <c r="A2" t="s">
        <v>276</v>
      </c>
      <c r="B2" t="s">
        <v>11</v>
      </c>
      <c r="C2" t="s">
        <v>208</v>
      </c>
      <c r="D2" t="s">
        <v>270</v>
      </c>
      <c r="E2" t="s">
        <v>18</v>
      </c>
      <c r="F2" t="s">
        <v>277</v>
      </c>
      <c r="G2">
        <v>1119</v>
      </c>
      <c r="H2" s="3">
        <v>72338</v>
      </c>
      <c r="I2" s="3">
        <v>112170</v>
      </c>
      <c r="J2" s="3">
        <v>184508</v>
      </c>
      <c r="K2" s="3">
        <v>315244</v>
      </c>
      <c r="L2" s="3">
        <v>-26566</v>
      </c>
      <c r="M2" s="3">
        <v>74050</v>
      </c>
      <c r="N2" s="3">
        <v>361859</v>
      </c>
      <c r="O2" s="3">
        <v>546367</v>
      </c>
      <c r="P2" s="3">
        <v>546367</v>
      </c>
    </row>
    <row r="3" spans="1:997" x14ac:dyDescent="0.2">
      <c r="A3" t="s">
        <v>278</v>
      </c>
      <c r="B3" t="s">
        <v>11</v>
      </c>
      <c r="C3" t="s">
        <v>208</v>
      </c>
      <c r="D3" t="s">
        <v>270</v>
      </c>
      <c r="E3" t="s">
        <v>22</v>
      </c>
      <c r="F3" t="s">
        <v>279</v>
      </c>
      <c r="G3">
        <v>1900</v>
      </c>
      <c r="H3" s="3">
        <v>76000</v>
      </c>
      <c r="I3" s="3">
        <v>83790</v>
      </c>
      <c r="J3" s="3">
        <v>159790</v>
      </c>
      <c r="K3" s="3">
        <v>336224</v>
      </c>
      <c r="L3" s="3">
        <v>-73685</v>
      </c>
      <c r="M3" s="3">
        <v>85327</v>
      </c>
      <c r="N3" s="3">
        <v>347236</v>
      </c>
      <c r="O3" s="3">
        <v>507026</v>
      </c>
      <c r="P3" s="3">
        <v>507026</v>
      </c>
    </row>
    <row r="4" spans="1:997" x14ac:dyDescent="0.2">
      <c r="A4" t="s">
        <v>280</v>
      </c>
      <c r="B4" t="s">
        <v>11</v>
      </c>
      <c r="C4" t="s">
        <v>208</v>
      </c>
      <c r="D4" t="s">
        <v>270</v>
      </c>
      <c r="E4" t="s">
        <v>35</v>
      </c>
      <c r="F4" t="s">
        <v>279</v>
      </c>
      <c r="G4">
        <v>285</v>
      </c>
      <c r="H4" s="3">
        <v>29120</v>
      </c>
      <c r="I4" s="3">
        <v>8550</v>
      </c>
      <c r="J4" s="3">
        <v>37670</v>
      </c>
      <c r="K4" s="3" t="s">
        <v>385</v>
      </c>
      <c r="L4" s="3" t="s">
        <v>385</v>
      </c>
      <c r="M4" s="3" t="s">
        <v>385</v>
      </c>
      <c r="N4" s="3" t="s">
        <v>385</v>
      </c>
      <c r="O4" s="3" t="s">
        <v>385</v>
      </c>
      <c r="P4" s="3" t="s">
        <v>385</v>
      </c>
    </row>
    <row r="5" spans="1:997" x14ac:dyDescent="0.2">
      <c r="A5" t="s">
        <v>281</v>
      </c>
      <c r="B5" t="s">
        <v>11</v>
      </c>
      <c r="C5" t="s">
        <v>208</v>
      </c>
      <c r="D5" t="s">
        <v>282</v>
      </c>
      <c r="E5" t="s">
        <v>22</v>
      </c>
      <c r="F5" t="s">
        <v>283</v>
      </c>
      <c r="G5">
        <v>1188</v>
      </c>
      <c r="H5" s="3">
        <v>73110</v>
      </c>
      <c r="I5" s="3">
        <v>37440</v>
      </c>
      <c r="J5" s="3">
        <v>110550</v>
      </c>
      <c r="K5" s="3">
        <v>338773</v>
      </c>
      <c r="L5" s="3">
        <v>-33576</v>
      </c>
      <c r="M5" s="3">
        <v>98138</v>
      </c>
      <c r="N5" s="3">
        <v>402486</v>
      </c>
      <c r="O5" s="3">
        <v>513036</v>
      </c>
      <c r="P5" s="3">
        <v>513036</v>
      </c>
    </row>
    <row r="6" spans="1:997" x14ac:dyDescent="0.2">
      <c r="A6" t="s">
        <v>284</v>
      </c>
      <c r="B6" t="s">
        <v>11</v>
      </c>
      <c r="C6" t="s">
        <v>208</v>
      </c>
      <c r="D6" t="s">
        <v>282</v>
      </c>
      <c r="E6" t="s">
        <v>22</v>
      </c>
      <c r="F6" t="s">
        <v>285</v>
      </c>
      <c r="G6">
        <v>1135</v>
      </c>
      <c r="H6" s="3">
        <v>72555</v>
      </c>
      <c r="I6" s="3">
        <v>75650</v>
      </c>
      <c r="J6" s="3">
        <v>148205</v>
      </c>
      <c r="K6" s="3">
        <v>528666</v>
      </c>
      <c r="L6" s="3">
        <v>-50297</v>
      </c>
      <c r="M6" s="3">
        <v>102071</v>
      </c>
      <c r="N6" s="3">
        <v>579034</v>
      </c>
      <c r="O6" s="3">
        <v>727239</v>
      </c>
      <c r="P6" s="3">
        <v>727239</v>
      </c>
    </row>
    <row r="7" spans="1:997" x14ac:dyDescent="0.2">
      <c r="A7" t="s">
        <v>286</v>
      </c>
      <c r="B7" t="s">
        <v>11</v>
      </c>
      <c r="C7" t="s">
        <v>208</v>
      </c>
      <c r="D7" t="s">
        <v>282</v>
      </c>
      <c r="E7" t="s">
        <v>35</v>
      </c>
      <c r="F7" t="s">
        <v>287</v>
      </c>
      <c r="G7">
        <v>316</v>
      </c>
      <c r="H7" s="3">
        <v>31846</v>
      </c>
      <c r="I7" s="3">
        <v>77500</v>
      </c>
      <c r="J7" s="3">
        <v>109346</v>
      </c>
      <c r="K7" s="3" t="s">
        <v>385</v>
      </c>
      <c r="L7" s="3" t="s">
        <v>385</v>
      </c>
      <c r="M7" s="3" t="s">
        <v>385</v>
      </c>
      <c r="N7" s="3" t="s">
        <v>385</v>
      </c>
      <c r="O7" s="3" t="s">
        <v>385</v>
      </c>
      <c r="P7" s="3" t="s">
        <v>385</v>
      </c>
    </row>
    <row r="8" spans="1:997" x14ac:dyDescent="0.2">
      <c r="A8" t="s">
        <v>288</v>
      </c>
      <c r="B8" t="s">
        <v>11</v>
      </c>
      <c r="C8" t="s">
        <v>208</v>
      </c>
      <c r="D8" t="s">
        <v>289</v>
      </c>
      <c r="E8" t="s">
        <v>35</v>
      </c>
      <c r="F8" t="s">
        <v>290</v>
      </c>
      <c r="G8">
        <v>241</v>
      </c>
      <c r="H8" s="3">
        <v>25101</v>
      </c>
      <c r="I8" s="3">
        <v>27770</v>
      </c>
      <c r="J8" s="3">
        <v>52871</v>
      </c>
      <c r="K8" s="3">
        <v>199500</v>
      </c>
      <c r="L8" s="3">
        <v>-34907</v>
      </c>
      <c r="M8" s="3">
        <v>35708</v>
      </c>
      <c r="N8" s="3">
        <v>200114</v>
      </c>
      <c r="O8" s="3">
        <v>252985</v>
      </c>
      <c r="P8" s="3">
        <v>252985</v>
      </c>
    </row>
    <row r="9" spans="1:997" x14ac:dyDescent="0.2">
      <c r="A9" t="s">
        <v>291</v>
      </c>
      <c r="B9" t="s">
        <v>11</v>
      </c>
      <c r="C9" t="s">
        <v>208</v>
      </c>
      <c r="D9" t="s">
        <v>292</v>
      </c>
      <c r="E9" t="s">
        <v>22</v>
      </c>
      <c r="F9" t="s">
        <v>293</v>
      </c>
      <c r="G9">
        <v>1387</v>
      </c>
      <c r="H9" s="3">
        <v>72935</v>
      </c>
      <c r="I9" s="3">
        <v>79610</v>
      </c>
      <c r="J9" s="3">
        <v>152545</v>
      </c>
      <c r="K9" s="3">
        <v>178019</v>
      </c>
      <c r="L9" s="3">
        <v>-53110</v>
      </c>
      <c r="M9" s="3">
        <v>87579</v>
      </c>
      <c r="N9" s="3">
        <v>210708</v>
      </c>
      <c r="O9" s="3">
        <v>363253</v>
      </c>
      <c r="P9" s="3">
        <v>363253</v>
      </c>
    </row>
    <row r="10" spans="1:997" x14ac:dyDescent="0.2">
      <c r="A10" t="s">
        <v>294</v>
      </c>
      <c r="B10" t="s">
        <v>11</v>
      </c>
      <c r="C10" t="s">
        <v>208</v>
      </c>
      <c r="D10" t="s">
        <v>292</v>
      </c>
      <c r="E10" t="s">
        <v>35</v>
      </c>
      <c r="F10" t="s">
        <v>293</v>
      </c>
      <c r="G10">
        <v>434</v>
      </c>
      <c r="H10" s="3">
        <v>41434</v>
      </c>
      <c r="I10" s="3">
        <v>43720</v>
      </c>
      <c r="J10" s="3">
        <v>85154</v>
      </c>
      <c r="K10" s="3" t="s">
        <v>385</v>
      </c>
      <c r="L10" s="3" t="s">
        <v>385</v>
      </c>
      <c r="M10" s="3" t="s">
        <v>385</v>
      </c>
      <c r="N10" s="3" t="s">
        <v>385</v>
      </c>
      <c r="O10" s="3" t="s">
        <v>385</v>
      </c>
      <c r="P10" s="3" t="s">
        <v>385</v>
      </c>
    </row>
    <row r="11" spans="1:997" x14ac:dyDescent="0.2">
      <c r="A11" t="s">
        <v>295</v>
      </c>
      <c r="B11" t="s">
        <v>11</v>
      </c>
      <c r="C11" t="s">
        <v>208</v>
      </c>
      <c r="D11" t="s">
        <v>222</v>
      </c>
      <c r="E11" t="s">
        <v>22</v>
      </c>
      <c r="F11" t="s">
        <v>296</v>
      </c>
      <c r="G11">
        <v>541</v>
      </c>
      <c r="H11" s="3">
        <v>49044</v>
      </c>
      <c r="I11" s="3">
        <v>51330</v>
      </c>
      <c r="J11" s="3">
        <v>100374</v>
      </c>
      <c r="K11" s="3">
        <v>406347</v>
      </c>
      <c r="L11" s="3">
        <v>-30169</v>
      </c>
      <c r="M11" s="3">
        <v>81792</v>
      </c>
      <c r="N11" s="3">
        <v>456308</v>
      </c>
      <c r="O11" s="3">
        <v>556682</v>
      </c>
      <c r="P11" s="3">
        <v>556682</v>
      </c>
    </row>
    <row r="12" spans="1:997" x14ac:dyDescent="0.2">
      <c r="A12" t="s">
        <v>297</v>
      </c>
      <c r="B12" t="s">
        <v>11</v>
      </c>
      <c r="C12" t="s">
        <v>208</v>
      </c>
      <c r="D12" t="s">
        <v>298</v>
      </c>
      <c r="E12" t="s">
        <v>18</v>
      </c>
      <c r="F12" t="s">
        <v>299</v>
      </c>
      <c r="G12">
        <v>925</v>
      </c>
      <c r="H12" s="3">
        <v>67872</v>
      </c>
      <c r="I12" s="3">
        <v>54850</v>
      </c>
      <c r="J12" s="3">
        <v>122722</v>
      </c>
      <c r="K12" s="3">
        <v>307057</v>
      </c>
      <c r="L12" s="3">
        <v>-70311</v>
      </c>
      <c r="M12" s="3">
        <v>62198</v>
      </c>
      <c r="N12" s="3">
        <v>297566</v>
      </c>
      <c r="O12" s="3">
        <v>420288</v>
      </c>
      <c r="P12" s="3">
        <v>420288</v>
      </c>
    </row>
    <row r="13" spans="1:997" x14ac:dyDescent="0.2">
      <c r="A13" t="s">
        <v>300</v>
      </c>
      <c r="B13" t="s">
        <v>11</v>
      </c>
      <c r="C13" t="s">
        <v>208</v>
      </c>
      <c r="D13" t="s">
        <v>301</v>
      </c>
      <c r="E13" t="s">
        <v>18</v>
      </c>
      <c r="F13" t="s">
        <v>302</v>
      </c>
      <c r="G13">
        <v>875</v>
      </c>
      <c r="H13" s="3">
        <v>66172</v>
      </c>
      <c r="I13" s="3">
        <v>65750</v>
      </c>
      <c r="J13" s="3">
        <v>131922</v>
      </c>
      <c r="K13" s="3">
        <v>242056</v>
      </c>
      <c r="L13" s="3">
        <v>-45224</v>
      </c>
      <c r="M13" s="3">
        <v>84057</v>
      </c>
      <c r="N13" s="3">
        <v>279337</v>
      </c>
      <c r="O13" s="3">
        <v>411259</v>
      </c>
      <c r="P13" s="3">
        <v>411259</v>
      </c>
    </row>
    <row r="14" spans="1:997" x14ac:dyDescent="0.2">
      <c r="A14" t="s">
        <v>303</v>
      </c>
      <c r="B14" t="s">
        <v>11</v>
      </c>
      <c r="C14" t="s">
        <v>208</v>
      </c>
      <c r="D14" t="s">
        <v>270</v>
      </c>
      <c r="E14" t="s">
        <v>35</v>
      </c>
      <c r="F14" t="s">
        <v>304</v>
      </c>
      <c r="G14">
        <v>4</v>
      </c>
      <c r="H14" s="3" t="s">
        <v>385</v>
      </c>
      <c r="I14" s="3">
        <v>271027</v>
      </c>
      <c r="J14" s="3" t="s">
        <v>385</v>
      </c>
      <c r="K14" s="3" t="s">
        <v>385</v>
      </c>
      <c r="L14" s="3" t="s">
        <v>385</v>
      </c>
      <c r="M14" s="3" t="s">
        <v>385</v>
      </c>
      <c r="N14" s="3" t="s">
        <v>385</v>
      </c>
      <c r="O14" s="3" t="s">
        <v>385</v>
      </c>
      <c r="P14" s="3" t="s">
        <v>385</v>
      </c>
      <c r="Q14" t="s">
        <v>16</v>
      </c>
      <c r="R14">
        <v>180</v>
      </c>
      <c r="S14">
        <v>628</v>
      </c>
      <c r="T14" t="s">
        <v>16</v>
      </c>
    </row>
    <row r="15" spans="1:997" x14ac:dyDescent="0.2">
      <c r="A15" t="s">
        <v>308</v>
      </c>
      <c r="B15" t="s">
        <v>11</v>
      </c>
      <c r="C15" t="s">
        <v>208</v>
      </c>
      <c r="D15" t="s">
        <v>309</v>
      </c>
      <c r="E15" t="s">
        <v>35</v>
      </c>
      <c r="F15" t="s">
        <v>310</v>
      </c>
      <c r="G15">
        <v>319</v>
      </c>
      <c r="H15" s="3">
        <v>32106</v>
      </c>
      <c r="I15" s="3">
        <v>245010</v>
      </c>
      <c r="J15" s="3">
        <v>277116</v>
      </c>
      <c r="K15" s="3">
        <v>259747</v>
      </c>
      <c r="L15" s="3">
        <v>-20845</v>
      </c>
      <c r="M15" s="3">
        <v>65730</v>
      </c>
      <c r="N15" s="3">
        <v>304322</v>
      </c>
      <c r="O15" s="3">
        <v>581438</v>
      </c>
      <c r="P15" s="3">
        <v>581438</v>
      </c>
    </row>
    <row r="16" spans="1:997" x14ac:dyDescent="0.2">
      <c r="A16" t="s">
        <v>311</v>
      </c>
      <c r="B16" t="s">
        <v>11</v>
      </c>
      <c r="C16" t="s">
        <v>208</v>
      </c>
      <c r="D16" t="s">
        <v>312</v>
      </c>
      <c r="E16" t="s">
        <v>22</v>
      </c>
      <c r="F16" t="s">
        <v>313</v>
      </c>
      <c r="G16">
        <v>983</v>
      </c>
      <c r="H16" s="3">
        <v>69562</v>
      </c>
      <c r="I16" s="3">
        <v>29490</v>
      </c>
      <c r="J16" s="3">
        <v>99052</v>
      </c>
      <c r="K16" s="3">
        <v>208831</v>
      </c>
      <c r="L16" s="3">
        <v>-27001</v>
      </c>
      <c r="M16" s="3">
        <v>54541</v>
      </c>
      <c r="N16" s="3">
        <v>234373</v>
      </c>
      <c r="O16" s="3">
        <v>333425</v>
      </c>
      <c r="P16" s="3">
        <v>333425</v>
      </c>
    </row>
    <row r="17" spans="1:18" x14ac:dyDescent="0.2">
      <c r="A17" t="s">
        <v>314</v>
      </c>
      <c r="B17" t="s">
        <v>11</v>
      </c>
      <c r="C17" t="s">
        <v>208</v>
      </c>
      <c r="D17" t="s">
        <v>315</v>
      </c>
      <c r="E17" t="s">
        <v>18</v>
      </c>
      <c r="F17" t="s">
        <v>316</v>
      </c>
      <c r="G17">
        <v>1391</v>
      </c>
      <c r="H17" s="3">
        <v>72895</v>
      </c>
      <c r="I17" s="3">
        <v>104330</v>
      </c>
      <c r="J17" s="3">
        <v>177225</v>
      </c>
      <c r="K17" s="3">
        <v>336795</v>
      </c>
      <c r="L17" s="3">
        <v>-48504</v>
      </c>
      <c r="M17" s="3">
        <v>83848</v>
      </c>
      <c r="N17" s="3">
        <v>371147</v>
      </c>
      <c r="O17" s="3">
        <v>548372</v>
      </c>
      <c r="P17" s="3">
        <v>548372</v>
      </c>
    </row>
    <row r="18" spans="1:18" x14ac:dyDescent="0.2">
      <c r="A18" t="s">
        <v>317</v>
      </c>
      <c r="B18" t="s">
        <v>11</v>
      </c>
      <c r="C18" t="s">
        <v>208</v>
      </c>
      <c r="D18" t="s">
        <v>318</v>
      </c>
      <c r="E18" t="s">
        <v>18</v>
      </c>
      <c r="F18" t="s">
        <v>319</v>
      </c>
      <c r="G18">
        <v>1255</v>
      </c>
      <c r="H18" s="3">
        <v>73449</v>
      </c>
      <c r="I18" s="3">
        <v>73210</v>
      </c>
      <c r="J18" s="3">
        <v>146659</v>
      </c>
      <c r="K18" s="3">
        <v>384036</v>
      </c>
      <c r="L18" s="3">
        <v>-53373</v>
      </c>
      <c r="M18" s="3">
        <v>85287</v>
      </c>
      <c r="N18" s="3">
        <v>414696</v>
      </c>
      <c r="O18" s="3">
        <v>561355</v>
      </c>
      <c r="P18" s="3">
        <v>561355</v>
      </c>
    </row>
    <row r="19" spans="1:18" x14ac:dyDescent="0.2">
      <c r="A19" t="s">
        <v>320</v>
      </c>
      <c r="B19" t="s">
        <v>11</v>
      </c>
      <c r="C19" t="s">
        <v>208</v>
      </c>
      <c r="D19" t="s">
        <v>321</v>
      </c>
      <c r="E19" t="s">
        <v>22</v>
      </c>
      <c r="F19" t="s">
        <v>322</v>
      </c>
      <c r="G19">
        <v>486</v>
      </c>
      <c r="H19" s="3">
        <v>45261</v>
      </c>
      <c r="I19" s="3">
        <v>14580</v>
      </c>
      <c r="J19" s="3">
        <v>59841</v>
      </c>
      <c r="K19" s="3">
        <v>168837</v>
      </c>
      <c r="L19" s="3">
        <v>-19577</v>
      </c>
      <c r="M19" s="3">
        <v>38234</v>
      </c>
      <c r="N19" s="3">
        <v>186648</v>
      </c>
      <c r="O19" s="3">
        <v>246489</v>
      </c>
      <c r="P19" s="3">
        <v>246489</v>
      </c>
    </row>
    <row r="20" spans="1:18" x14ac:dyDescent="0.2">
      <c r="A20" t="s">
        <v>323</v>
      </c>
      <c r="B20" t="s">
        <v>11</v>
      </c>
      <c r="C20" t="s">
        <v>208</v>
      </c>
      <c r="D20" t="s">
        <v>324</v>
      </c>
      <c r="E20" t="s">
        <v>18</v>
      </c>
      <c r="F20" t="s">
        <v>325</v>
      </c>
      <c r="G20">
        <v>783</v>
      </c>
      <c r="H20" s="3">
        <v>62456</v>
      </c>
      <c r="I20" s="3">
        <v>132330</v>
      </c>
      <c r="J20" s="3">
        <v>194786</v>
      </c>
      <c r="K20" s="3">
        <v>359145</v>
      </c>
      <c r="L20" s="3">
        <v>-29740</v>
      </c>
      <c r="M20" s="3">
        <v>122903</v>
      </c>
      <c r="N20" s="3">
        <v>451788</v>
      </c>
      <c r="O20" s="3">
        <v>646574</v>
      </c>
      <c r="P20" s="3">
        <v>646574</v>
      </c>
    </row>
    <row r="21" spans="1:18" x14ac:dyDescent="0.2">
      <c r="A21" t="s">
        <v>326</v>
      </c>
      <c r="B21" t="s">
        <v>11</v>
      </c>
      <c r="C21" t="s">
        <v>208</v>
      </c>
      <c r="D21" t="s">
        <v>222</v>
      </c>
      <c r="E21" t="s">
        <v>18</v>
      </c>
      <c r="F21" t="s">
        <v>327</v>
      </c>
      <c r="G21">
        <v>695</v>
      </c>
      <c r="H21" s="3">
        <v>58189</v>
      </c>
      <c r="I21" s="3">
        <v>76450</v>
      </c>
      <c r="J21" s="3">
        <v>134639</v>
      </c>
      <c r="K21" s="3">
        <v>248995</v>
      </c>
      <c r="L21" s="3">
        <v>-34527</v>
      </c>
      <c r="M21" s="3">
        <v>58273</v>
      </c>
      <c r="N21" s="3">
        <v>271795</v>
      </c>
      <c r="O21" s="3">
        <v>406434</v>
      </c>
      <c r="P21" s="3">
        <v>406434</v>
      </c>
    </row>
    <row r="22" spans="1:18" x14ac:dyDescent="0.2">
      <c r="A22" t="s">
        <v>328</v>
      </c>
      <c r="B22" t="s">
        <v>11</v>
      </c>
      <c r="C22" t="s">
        <v>208</v>
      </c>
      <c r="D22" t="s">
        <v>329</v>
      </c>
      <c r="E22" t="s">
        <v>18</v>
      </c>
      <c r="F22" t="s">
        <v>330</v>
      </c>
      <c r="G22">
        <v>487</v>
      </c>
      <c r="H22" s="3">
        <v>45332</v>
      </c>
      <c r="I22" s="3">
        <v>194790</v>
      </c>
      <c r="J22" s="3">
        <v>240122</v>
      </c>
      <c r="K22" s="3">
        <v>470490</v>
      </c>
      <c r="L22" s="3">
        <v>-36543</v>
      </c>
      <c r="M22" s="3">
        <v>82549</v>
      </c>
      <c r="N22" s="3">
        <v>515583</v>
      </c>
      <c r="O22" s="3">
        <v>755705</v>
      </c>
      <c r="P22" s="3">
        <v>755705</v>
      </c>
    </row>
    <row r="23" spans="1:18" x14ac:dyDescent="0.2">
      <c r="A23" t="s">
        <v>331</v>
      </c>
      <c r="B23" t="s">
        <v>11</v>
      </c>
      <c r="C23" t="s">
        <v>208</v>
      </c>
      <c r="D23" t="s">
        <v>239</v>
      </c>
      <c r="E23" t="s">
        <v>147</v>
      </c>
      <c r="F23" t="s">
        <v>332</v>
      </c>
      <c r="G23">
        <v>117</v>
      </c>
      <c r="H23" s="3">
        <v>12839</v>
      </c>
      <c r="I23" s="3">
        <v>50820</v>
      </c>
      <c r="J23" s="3">
        <v>63659</v>
      </c>
      <c r="K23" s="3">
        <v>93344</v>
      </c>
      <c r="L23" s="3">
        <v>-6788</v>
      </c>
      <c r="M23" s="3">
        <v>34393</v>
      </c>
      <c r="N23" s="3">
        <v>120525</v>
      </c>
      <c r="O23" s="3">
        <v>184184</v>
      </c>
      <c r="P23" s="3">
        <v>184184</v>
      </c>
    </row>
    <row r="24" spans="1:18" x14ac:dyDescent="0.2">
      <c r="A24" t="s">
        <v>333</v>
      </c>
      <c r="B24" t="s">
        <v>11</v>
      </c>
      <c r="C24" t="s">
        <v>208</v>
      </c>
      <c r="D24" t="s">
        <v>282</v>
      </c>
      <c r="E24" t="s">
        <v>147</v>
      </c>
      <c r="F24" t="s">
        <v>334</v>
      </c>
      <c r="G24">
        <v>140</v>
      </c>
      <c r="H24" s="3">
        <v>15218</v>
      </c>
      <c r="I24" s="3">
        <v>62060</v>
      </c>
      <c r="J24" s="3">
        <v>77278</v>
      </c>
      <c r="K24" s="3">
        <v>146971</v>
      </c>
      <c r="L24" s="3">
        <v>-11397</v>
      </c>
      <c r="M24" s="3">
        <v>45171</v>
      </c>
      <c r="N24" s="3">
        <v>179539</v>
      </c>
      <c r="O24" s="3">
        <v>256817</v>
      </c>
      <c r="P24" s="3">
        <v>256817</v>
      </c>
    </row>
    <row r="25" spans="1:18" x14ac:dyDescent="0.2">
      <c r="A25" t="s">
        <v>335</v>
      </c>
      <c r="B25" t="s">
        <v>11</v>
      </c>
      <c r="C25" t="s">
        <v>208</v>
      </c>
      <c r="D25" t="s">
        <v>209</v>
      </c>
      <c r="E25" t="s">
        <v>336</v>
      </c>
      <c r="F25" t="s">
        <v>337</v>
      </c>
      <c r="G25">
        <v>51</v>
      </c>
      <c r="H25" s="3">
        <v>5748</v>
      </c>
      <c r="I25" s="3">
        <v>32130</v>
      </c>
      <c r="J25" s="3">
        <v>37878</v>
      </c>
      <c r="K25" s="3">
        <v>135650</v>
      </c>
      <c r="L25" s="3">
        <v>-6115</v>
      </c>
      <c r="M25" s="3">
        <v>33140</v>
      </c>
      <c r="N25" s="3">
        <v>160904</v>
      </c>
      <c r="O25" s="3">
        <v>198782</v>
      </c>
      <c r="P25" s="3">
        <v>198782</v>
      </c>
    </row>
    <row r="26" spans="1:18" x14ac:dyDescent="0.2">
      <c r="A26" t="s">
        <v>338</v>
      </c>
      <c r="B26" t="s">
        <v>11</v>
      </c>
      <c r="C26" t="s">
        <v>208</v>
      </c>
      <c r="D26" t="s">
        <v>239</v>
      </c>
      <c r="E26" t="s">
        <v>18</v>
      </c>
      <c r="F26" t="s">
        <v>339</v>
      </c>
      <c r="G26">
        <v>1338</v>
      </c>
      <c r="H26" s="3">
        <v>73309</v>
      </c>
      <c r="I26" s="3">
        <v>195480</v>
      </c>
      <c r="J26" s="3">
        <v>268789</v>
      </c>
      <c r="K26" s="3">
        <v>650146</v>
      </c>
      <c r="L26" s="3">
        <v>-44460</v>
      </c>
      <c r="M26" s="3">
        <v>248427</v>
      </c>
      <c r="N26" s="3">
        <v>853033</v>
      </c>
      <c r="O26" s="3">
        <v>1121</v>
      </c>
      <c r="P26" s="3" t="s">
        <v>385</v>
      </c>
      <c r="Q26">
        <v>822</v>
      </c>
      <c r="R26" t="s">
        <v>16</v>
      </c>
    </row>
    <row r="27" spans="1:18" x14ac:dyDescent="0.2">
      <c r="A27" t="s">
        <v>340</v>
      </c>
      <c r="B27" t="s">
        <v>11</v>
      </c>
      <c r="C27" t="s">
        <v>156</v>
      </c>
      <c r="D27" t="s">
        <v>341</v>
      </c>
      <c r="E27" t="s">
        <v>22</v>
      </c>
      <c r="F27" t="s">
        <v>342</v>
      </c>
      <c r="G27">
        <v>0</v>
      </c>
      <c r="H27" s="3" t="s">
        <v>385</v>
      </c>
      <c r="I27" s="3" t="s">
        <v>385</v>
      </c>
      <c r="J27" s="3">
        <v>137738</v>
      </c>
      <c r="K27" s="3" t="s">
        <v>385</v>
      </c>
      <c r="L27" s="3" t="s">
        <v>385</v>
      </c>
      <c r="M27" s="3" t="s">
        <v>385</v>
      </c>
      <c r="N27" s="3" t="s">
        <v>385</v>
      </c>
      <c r="O27" s="3" t="s">
        <v>385</v>
      </c>
      <c r="P27" s="3">
        <v>0</v>
      </c>
    </row>
    <row r="28" spans="1:18" x14ac:dyDescent="0.2">
      <c r="A28" t="s">
        <v>343</v>
      </c>
      <c r="B28" t="s">
        <v>344</v>
      </c>
      <c r="C28" t="s">
        <v>12</v>
      </c>
      <c r="D28" t="s">
        <v>345</v>
      </c>
      <c r="E28" t="s">
        <v>346</v>
      </c>
      <c r="F28" t="s">
        <v>347</v>
      </c>
      <c r="G28">
        <v>406</v>
      </c>
      <c r="H28" s="3">
        <v>39272</v>
      </c>
      <c r="I28" s="3">
        <v>128190</v>
      </c>
      <c r="J28" s="3">
        <v>167462</v>
      </c>
      <c r="K28" s="3">
        <v>307832</v>
      </c>
      <c r="L28" s="3">
        <v>-63222</v>
      </c>
      <c r="M28" s="3">
        <v>99878</v>
      </c>
      <c r="N28" s="3">
        <v>342932</v>
      </c>
      <c r="O28" s="3">
        <v>510394</v>
      </c>
      <c r="P28" s="3">
        <v>510394</v>
      </c>
    </row>
    <row r="29" spans="1:18" x14ac:dyDescent="0.2">
      <c r="A29" t="s">
        <v>348</v>
      </c>
      <c r="B29" t="s">
        <v>344</v>
      </c>
      <c r="C29" t="s">
        <v>12</v>
      </c>
      <c r="D29" t="s">
        <v>72</v>
      </c>
      <c r="E29" t="s">
        <v>349</v>
      </c>
      <c r="F29" t="s">
        <v>350</v>
      </c>
      <c r="G29">
        <v>212</v>
      </c>
      <c r="H29" s="3">
        <v>22358</v>
      </c>
      <c r="I29" s="3">
        <v>82350</v>
      </c>
      <c r="J29" s="3">
        <v>104708</v>
      </c>
      <c r="K29" s="3">
        <v>145569</v>
      </c>
      <c r="L29" s="3">
        <v>-27801</v>
      </c>
      <c r="M29" s="3">
        <v>58040</v>
      </c>
      <c r="N29" s="3">
        <v>175410</v>
      </c>
      <c r="O29" s="3">
        <v>280118</v>
      </c>
      <c r="P29" s="3">
        <v>280118</v>
      </c>
    </row>
    <row r="30" spans="1:18" x14ac:dyDescent="0.2">
      <c r="A30" t="s">
        <v>351</v>
      </c>
      <c r="B30" t="s">
        <v>344</v>
      </c>
      <c r="C30" t="s">
        <v>77</v>
      </c>
      <c r="D30" t="s">
        <v>89</v>
      </c>
      <c r="E30" t="s">
        <v>346</v>
      </c>
      <c r="F30" t="s">
        <v>352</v>
      </c>
      <c r="G30">
        <v>340</v>
      </c>
      <c r="H30" s="3">
        <v>33898</v>
      </c>
      <c r="I30" s="3">
        <v>103840</v>
      </c>
      <c r="J30" s="3">
        <v>137738</v>
      </c>
      <c r="K30" s="3">
        <v>245410</v>
      </c>
      <c r="L30" s="3">
        <v>-64083</v>
      </c>
      <c r="M30" s="3">
        <v>77770</v>
      </c>
      <c r="N30" s="3">
        <v>257263</v>
      </c>
      <c r="O30" s="3">
        <v>395001</v>
      </c>
      <c r="P30" s="3">
        <v>395001</v>
      </c>
    </row>
    <row r="31" spans="1:18" x14ac:dyDescent="0.2">
      <c r="A31" t="s">
        <v>353</v>
      </c>
      <c r="B31" t="s">
        <v>344</v>
      </c>
      <c r="C31" t="s">
        <v>77</v>
      </c>
      <c r="D31" t="s">
        <v>106</v>
      </c>
      <c r="E31" t="s">
        <v>349</v>
      </c>
      <c r="F31" t="s">
        <v>354</v>
      </c>
      <c r="G31">
        <v>207</v>
      </c>
      <c r="H31" s="3">
        <v>21877</v>
      </c>
      <c r="I31" s="3">
        <v>107362</v>
      </c>
      <c r="J31" s="3">
        <v>129239</v>
      </c>
      <c r="K31" s="3">
        <v>157598</v>
      </c>
      <c r="L31" s="3">
        <v>-30828</v>
      </c>
      <c r="M31" s="3">
        <v>50812</v>
      </c>
      <c r="N31" s="3">
        <v>177238</v>
      </c>
      <c r="O31" s="3">
        <v>306477</v>
      </c>
      <c r="P31" s="3">
        <v>306477</v>
      </c>
    </row>
    <row r="32" spans="1:18" x14ac:dyDescent="0.2">
      <c r="A32" t="s">
        <v>355</v>
      </c>
      <c r="B32" t="s">
        <v>344</v>
      </c>
      <c r="C32" t="s">
        <v>77</v>
      </c>
      <c r="D32" t="s">
        <v>356</v>
      </c>
      <c r="E32" t="s">
        <v>346</v>
      </c>
      <c r="F32" t="s">
        <v>357</v>
      </c>
      <c r="G32">
        <v>277</v>
      </c>
      <c r="H32" s="3">
        <v>28402</v>
      </c>
      <c r="I32" s="3">
        <v>129432</v>
      </c>
      <c r="J32" s="3">
        <v>157834</v>
      </c>
      <c r="K32" s="3">
        <v>204910</v>
      </c>
      <c r="L32" s="3">
        <v>-32950</v>
      </c>
      <c r="M32" s="3">
        <v>100642</v>
      </c>
      <c r="N32" s="3">
        <v>272502</v>
      </c>
      <c r="O32" s="3">
        <v>430336</v>
      </c>
      <c r="P32" s="3">
        <v>430336</v>
      </c>
    </row>
    <row r="33" spans="1:16" x14ac:dyDescent="0.2">
      <c r="A33" t="s">
        <v>358</v>
      </c>
      <c r="B33" t="s">
        <v>344</v>
      </c>
      <c r="C33" t="s">
        <v>119</v>
      </c>
      <c r="D33" t="s">
        <v>120</v>
      </c>
      <c r="E33" t="s">
        <v>349</v>
      </c>
      <c r="F33" t="s">
        <v>120</v>
      </c>
      <c r="G33">
        <v>122</v>
      </c>
      <c r="H33" s="3">
        <v>13360</v>
      </c>
      <c r="I33" s="3">
        <v>15860</v>
      </c>
      <c r="J33" s="3">
        <v>29220</v>
      </c>
      <c r="K33" s="3">
        <v>70080</v>
      </c>
      <c r="L33" s="3">
        <v>-6637</v>
      </c>
      <c r="M33" s="3">
        <v>20139</v>
      </c>
      <c r="N33" s="3">
        <v>82855</v>
      </c>
      <c r="O33" s="3">
        <v>112075</v>
      </c>
      <c r="P33" s="3">
        <v>112075</v>
      </c>
    </row>
    <row r="34" spans="1:16" x14ac:dyDescent="0.2">
      <c r="A34" t="s">
        <v>359</v>
      </c>
      <c r="B34" t="s">
        <v>344</v>
      </c>
      <c r="C34" t="s">
        <v>119</v>
      </c>
      <c r="D34" t="s">
        <v>360</v>
      </c>
      <c r="E34" t="s">
        <v>346</v>
      </c>
      <c r="F34" t="s">
        <v>361</v>
      </c>
      <c r="G34">
        <v>458</v>
      </c>
      <c r="H34" s="3">
        <v>43231</v>
      </c>
      <c r="I34" s="3">
        <v>91300</v>
      </c>
      <c r="J34" s="3">
        <v>134531</v>
      </c>
      <c r="K34" s="3">
        <v>225572</v>
      </c>
      <c r="L34" s="3">
        <v>-56475</v>
      </c>
      <c r="M34" s="3">
        <v>73943</v>
      </c>
      <c r="N34" s="3">
        <v>241990</v>
      </c>
      <c r="O34" s="3">
        <v>376521</v>
      </c>
      <c r="P34" s="3">
        <v>376521</v>
      </c>
    </row>
    <row r="35" spans="1:16" x14ac:dyDescent="0.2">
      <c r="A35" t="s">
        <v>362</v>
      </c>
      <c r="B35" t="s">
        <v>344</v>
      </c>
      <c r="C35" t="s">
        <v>156</v>
      </c>
      <c r="D35" t="s">
        <v>159</v>
      </c>
      <c r="E35" t="s">
        <v>346</v>
      </c>
      <c r="F35" t="s">
        <v>363</v>
      </c>
      <c r="G35">
        <v>149</v>
      </c>
      <c r="H35" s="3">
        <v>16136</v>
      </c>
      <c r="I35" s="3">
        <v>47230</v>
      </c>
      <c r="J35" s="3">
        <v>63366</v>
      </c>
      <c r="K35" s="3">
        <v>146438</v>
      </c>
      <c r="L35" s="3">
        <v>-18403</v>
      </c>
      <c r="M35" s="3">
        <v>38241</v>
      </c>
      <c r="N35" s="3">
        <v>165083</v>
      </c>
      <c r="O35" s="3">
        <v>228449</v>
      </c>
      <c r="P35" s="3">
        <v>228449</v>
      </c>
    </row>
    <row r="36" spans="1:16" x14ac:dyDescent="0.2">
      <c r="A36" t="s">
        <v>364</v>
      </c>
      <c r="B36" t="s">
        <v>344</v>
      </c>
      <c r="C36" t="s">
        <v>156</v>
      </c>
      <c r="D36" t="s">
        <v>365</v>
      </c>
      <c r="E36" t="s">
        <v>346</v>
      </c>
      <c r="F36" t="s">
        <v>366</v>
      </c>
      <c r="G36">
        <v>233</v>
      </c>
      <c r="H36" s="3">
        <v>24352</v>
      </c>
      <c r="I36" s="3">
        <v>37840</v>
      </c>
      <c r="J36" s="3">
        <v>62192</v>
      </c>
      <c r="K36" s="3">
        <v>224111</v>
      </c>
      <c r="L36" s="3">
        <v>-20948</v>
      </c>
      <c r="M36" s="3">
        <v>102618</v>
      </c>
      <c r="N36" s="3">
        <v>305677</v>
      </c>
      <c r="O36" s="3">
        <v>367869</v>
      </c>
      <c r="P36" s="3">
        <v>367869</v>
      </c>
    </row>
    <row r="37" spans="1:16" x14ac:dyDescent="0.2">
      <c r="A37" t="s">
        <v>367</v>
      </c>
      <c r="B37" t="s">
        <v>344</v>
      </c>
      <c r="C37" t="s">
        <v>156</v>
      </c>
      <c r="D37" t="s">
        <v>368</v>
      </c>
      <c r="E37" t="s">
        <v>349</v>
      </c>
      <c r="F37" t="s">
        <v>369</v>
      </c>
      <c r="G37">
        <v>183</v>
      </c>
      <c r="H37" s="3">
        <v>19538</v>
      </c>
      <c r="I37" s="3">
        <v>60770</v>
      </c>
      <c r="J37" s="3">
        <v>80308</v>
      </c>
      <c r="K37" s="3">
        <v>151463</v>
      </c>
      <c r="L37" s="3">
        <v>-23785</v>
      </c>
      <c r="M37" s="3">
        <v>84804</v>
      </c>
      <c r="N37" s="3">
        <v>212052</v>
      </c>
      <c r="O37" s="3">
        <v>292360</v>
      </c>
      <c r="P37" s="3">
        <v>292360</v>
      </c>
    </row>
    <row r="38" spans="1:16" x14ac:dyDescent="0.2">
      <c r="A38" t="s">
        <v>370</v>
      </c>
      <c r="B38" t="s">
        <v>344</v>
      </c>
      <c r="C38" t="s">
        <v>208</v>
      </c>
      <c r="D38" t="s">
        <v>315</v>
      </c>
      <c r="E38" t="s">
        <v>346</v>
      </c>
      <c r="F38" t="s">
        <v>371</v>
      </c>
      <c r="G38">
        <v>492</v>
      </c>
      <c r="H38" s="3">
        <v>45687</v>
      </c>
      <c r="I38" s="3">
        <v>139330</v>
      </c>
      <c r="J38" s="3">
        <v>185017</v>
      </c>
      <c r="K38" s="3">
        <v>541171</v>
      </c>
      <c r="L38" s="3">
        <v>-59048</v>
      </c>
      <c r="M38" s="3">
        <v>140968</v>
      </c>
      <c r="N38" s="3">
        <v>621188</v>
      </c>
      <c r="O38" s="3">
        <v>806205</v>
      </c>
      <c r="P38" s="3">
        <v>806205</v>
      </c>
    </row>
    <row r="39" spans="1:16" x14ac:dyDescent="0.2">
      <c r="A39" t="s">
        <v>372</v>
      </c>
      <c r="B39" t="s">
        <v>344</v>
      </c>
      <c r="C39" t="s">
        <v>208</v>
      </c>
      <c r="D39" t="s">
        <v>373</v>
      </c>
      <c r="E39" t="s">
        <v>349</v>
      </c>
      <c r="F39" t="s">
        <v>374</v>
      </c>
      <c r="G39">
        <v>325</v>
      </c>
      <c r="H39" s="3">
        <v>32622</v>
      </c>
      <c r="I39" s="3">
        <v>71000</v>
      </c>
      <c r="J39" s="3">
        <v>103622</v>
      </c>
      <c r="K39" s="3">
        <v>184544</v>
      </c>
      <c r="L39" s="3">
        <v>-31485</v>
      </c>
      <c r="M39" s="3">
        <v>66860</v>
      </c>
      <c r="N39" s="3">
        <v>218889</v>
      </c>
      <c r="O39" s="3">
        <v>322511</v>
      </c>
      <c r="P39" s="3">
        <v>322511</v>
      </c>
    </row>
    <row r="40" spans="1:16" x14ac:dyDescent="0.2">
      <c r="A40" t="s">
        <v>375</v>
      </c>
      <c r="B40" t="s">
        <v>344</v>
      </c>
      <c r="C40" t="s">
        <v>208</v>
      </c>
      <c r="D40" t="s">
        <v>376</v>
      </c>
      <c r="E40" t="s">
        <v>349</v>
      </c>
      <c r="F40" t="s">
        <v>377</v>
      </c>
      <c r="G40">
        <v>186</v>
      </c>
      <c r="H40" s="3">
        <v>19833</v>
      </c>
      <c r="I40" s="3">
        <v>52250</v>
      </c>
      <c r="J40" s="3">
        <v>72083</v>
      </c>
      <c r="K40" s="3">
        <v>268322</v>
      </c>
      <c r="L40" s="3">
        <v>-17146</v>
      </c>
      <c r="M40" s="3">
        <v>68296</v>
      </c>
      <c r="N40" s="3">
        <v>317764</v>
      </c>
      <c r="O40" s="3">
        <v>389847</v>
      </c>
      <c r="P40" s="3">
        <v>389847</v>
      </c>
    </row>
    <row r="41" spans="1:16" x14ac:dyDescent="0.2">
      <c r="A41" t="s">
        <v>378</v>
      </c>
      <c r="B41" t="s">
        <v>379</v>
      </c>
      <c r="C41" t="s">
        <v>77</v>
      </c>
      <c r="D41" t="s">
        <v>84</v>
      </c>
      <c r="E41" t="s">
        <v>380</v>
      </c>
      <c r="F41" t="s">
        <v>381</v>
      </c>
      <c r="G41">
        <v>101</v>
      </c>
      <c r="H41" s="3">
        <v>11156</v>
      </c>
      <c r="I41" s="3">
        <v>79261</v>
      </c>
      <c r="J41" s="3">
        <v>90417</v>
      </c>
      <c r="K41" s="3">
        <v>106011</v>
      </c>
      <c r="L41" s="3">
        <v>-9369</v>
      </c>
      <c r="M41" s="3">
        <v>27583</v>
      </c>
      <c r="N41" s="3">
        <v>122962</v>
      </c>
      <c r="O41" s="3">
        <v>213379</v>
      </c>
      <c r="P41" s="3">
        <v>213379</v>
      </c>
    </row>
    <row r="42" spans="1:16" x14ac:dyDescent="0.2">
      <c r="A42" t="s">
        <v>382</v>
      </c>
      <c r="B42" t="s">
        <v>379</v>
      </c>
      <c r="C42" t="s">
        <v>208</v>
      </c>
      <c r="D42" t="s">
        <v>234</v>
      </c>
      <c r="E42" t="s">
        <v>383</v>
      </c>
      <c r="F42" t="s">
        <v>384</v>
      </c>
      <c r="G42">
        <v>107</v>
      </c>
      <c r="H42" s="3">
        <v>11790</v>
      </c>
      <c r="I42" s="3">
        <v>80250</v>
      </c>
      <c r="J42" s="3">
        <v>92040</v>
      </c>
      <c r="K42" s="3">
        <v>83184</v>
      </c>
      <c r="L42" s="3">
        <v>-7502</v>
      </c>
      <c r="M42" s="3">
        <v>29734</v>
      </c>
      <c r="N42" s="3">
        <v>104420</v>
      </c>
      <c r="O42" s="3">
        <v>196460</v>
      </c>
      <c r="P42" s="3">
        <v>196460</v>
      </c>
    </row>
    <row r="43" spans="1:16" x14ac:dyDescent="0.2"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 x14ac:dyDescent="0.2"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 x14ac:dyDescent="0.2"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 x14ac:dyDescent="0.2"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 x14ac:dyDescent="0.2"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 x14ac:dyDescent="0.2"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8:16" x14ac:dyDescent="0.2"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8:16" x14ac:dyDescent="0.2"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8:16" x14ac:dyDescent="0.2"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</sheetData>
  <pageMargins left="0" right="0" top="0.39370078740157483" bottom="0.39370078740157483" header="0" footer="0"/>
  <headerFooter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4395A-15C7-4D7B-A1F8-E12F2292AD0A}">
  <dimension ref="A2:P145"/>
  <sheetViews>
    <sheetView workbookViewId="0"/>
  </sheetViews>
  <sheetFormatPr baseColWidth="10" defaultRowHeight="14.25" x14ac:dyDescent="0.2"/>
  <cols>
    <col min="1" max="1" width="9.25" customWidth="1"/>
    <col min="2" max="2" width="5.625" customWidth="1"/>
    <col min="3" max="3" width="12.625" customWidth="1"/>
    <col min="4" max="4" width="17.75" customWidth="1"/>
    <col min="5" max="5" width="6.875" customWidth="1"/>
    <col min="6" max="6" width="27.875" customWidth="1"/>
    <col min="7" max="7" width="7.375" customWidth="1"/>
    <col min="8" max="8" width="11.375" customWidth="1"/>
    <col min="9" max="9" width="13.375" customWidth="1"/>
    <col min="10" max="16" width="10" customWidth="1"/>
    <col min="17" max="19" width="4.125" customWidth="1"/>
    <col min="20" max="20" width="2.375" customWidth="1"/>
  </cols>
  <sheetData>
    <row r="2" spans="1:16" ht="31.5" x14ac:dyDescent="0.2">
      <c r="A2" s="1" t="s">
        <v>386</v>
      </c>
      <c r="B2" s="1" t="s">
        <v>387</v>
      </c>
      <c r="C2" s="1" t="s">
        <v>388</v>
      </c>
      <c r="D2" s="1" t="s">
        <v>389</v>
      </c>
      <c r="E2" s="1" t="s">
        <v>390</v>
      </c>
      <c r="F2" s="1" t="s">
        <v>391</v>
      </c>
      <c r="G2" s="1" t="s">
        <v>0</v>
      </c>
      <c r="H2" s="1" t="s">
        <v>1</v>
      </c>
      <c r="I2" s="1" t="s">
        <v>2</v>
      </c>
      <c r="J2" s="1" t="s">
        <v>3</v>
      </c>
      <c r="K2" s="1" t="s">
        <v>4</v>
      </c>
      <c r="L2" s="1" t="s">
        <v>5</v>
      </c>
      <c r="M2" s="1" t="s">
        <v>6</v>
      </c>
      <c r="N2" s="1" t="s">
        <v>7</v>
      </c>
      <c r="O2" s="1" t="s">
        <v>8</v>
      </c>
      <c r="P2" s="1" t="s">
        <v>9</v>
      </c>
    </row>
    <row r="3" spans="1:16" x14ac:dyDescent="0.2">
      <c r="A3" t="s">
        <v>10</v>
      </c>
      <c r="B3" t="s">
        <v>11</v>
      </c>
      <c r="C3" t="s">
        <v>12</v>
      </c>
      <c r="D3" t="s">
        <v>13</v>
      </c>
      <c r="E3" t="s">
        <v>14</v>
      </c>
      <c r="F3" t="s">
        <v>15</v>
      </c>
      <c r="G3">
        <v>594</v>
      </c>
      <c r="H3" s="3">
        <v>52432</v>
      </c>
      <c r="I3" s="3">
        <v>17820</v>
      </c>
      <c r="J3" s="3">
        <v>70252</v>
      </c>
      <c r="K3" s="3">
        <v>163433</v>
      </c>
      <c r="L3" s="3">
        <v>-45963</v>
      </c>
      <c r="M3" s="3">
        <v>36226</v>
      </c>
      <c r="N3" s="3">
        <v>153695</v>
      </c>
      <c r="O3" s="3">
        <v>223947</v>
      </c>
      <c r="P3" s="3">
        <v>223947</v>
      </c>
    </row>
    <row r="4" spans="1:16" x14ac:dyDescent="0.2">
      <c r="A4" t="s">
        <v>17</v>
      </c>
      <c r="B4" t="s">
        <v>11</v>
      </c>
      <c r="C4" t="s">
        <v>12</v>
      </c>
      <c r="D4" t="s">
        <v>13</v>
      </c>
      <c r="E4" t="s">
        <v>18</v>
      </c>
      <c r="F4" t="s">
        <v>19</v>
      </c>
      <c r="G4">
        <v>903</v>
      </c>
      <c r="H4" s="3">
        <v>67152</v>
      </c>
      <c r="I4" s="3">
        <v>170570</v>
      </c>
      <c r="J4" s="3">
        <v>237722</v>
      </c>
      <c r="K4" s="3">
        <v>352360</v>
      </c>
      <c r="L4" s="3">
        <v>-48209</v>
      </c>
      <c r="M4" s="3">
        <v>106081</v>
      </c>
      <c r="N4" s="3">
        <v>410231</v>
      </c>
      <c r="O4" s="3">
        <v>647953</v>
      </c>
      <c r="P4" s="3">
        <v>647953</v>
      </c>
    </row>
    <row r="5" spans="1:16" x14ac:dyDescent="0.2">
      <c r="A5" t="s">
        <v>20</v>
      </c>
      <c r="B5" t="s">
        <v>11</v>
      </c>
      <c r="C5" t="s">
        <v>12</v>
      </c>
      <c r="D5" t="s">
        <v>21</v>
      </c>
      <c r="E5" t="s">
        <v>22</v>
      </c>
      <c r="F5" t="s">
        <v>23</v>
      </c>
      <c r="G5">
        <v>2092</v>
      </c>
      <c r="H5" s="3">
        <v>83680</v>
      </c>
      <c r="I5" s="3">
        <v>101260</v>
      </c>
      <c r="J5" s="3">
        <v>184940</v>
      </c>
      <c r="K5" s="3">
        <v>673455</v>
      </c>
      <c r="L5" s="3">
        <v>-122111</v>
      </c>
      <c r="M5" s="3">
        <v>121633</v>
      </c>
      <c r="N5" s="3">
        <v>672977</v>
      </c>
      <c r="O5" s="3">
        <v>857917</v>
      </c>
      <c r="P5" s="3">
        <v>857917</v>
      </c>
    </row>
    <row r="6" spans="1:16" x14ac:dyDescent="0.2">
      <c r="A6" t="s">
        <v>24</v>
      </c>
      <c r="B6" t="s">
        <v>11</v>
      </c>
      <c r="C6" t="s">
        <v>12</v>
      </c>
      <c r="D6" t="s">
        <v>21</v>
      </c>
      <c r="E6" t="s">
        <v>22</v>
      </c>
      <c r="F6" t="s">
        <v>25</v>
      </c>
      <c r="G6">
        <v>1254</v>
      </c>
      <c r="H6" s="3">
        <v>73447</v>
      </c>
      <c r="I6" s="3">
        <v>37620</v>
      </c>
      <c r="J6" s="3">
        <v>111067</v>
      </c>
      <c r="K6" s="3">
        <v>242405</v>
      </c>
      <c r="L6" s="3">
        <v>-55323</v>
      </c>
      <c r="M6" s="3">
        <v>91658</v>
      </c>
      <c r="N6" s="3">
        <v>278740</v>
      </c>
      <c r="O6" s="3">
        <v>389807</v>
      </c>
      <c r="P6" s="3">
        <v>389807</v>
      </c>
    </row>
    <row r="7" spans="1:16" x14ac:dyDescent="0.2">
      <c r="A7" t="s">
        <v>26</v>
      </c>
      <c r="B7" t="s">
        <v>11</v>
      </c>
      <c r="C7" t="s">
        <v>12</v>
      </c>
      <c r="D7" t="s">
        <v>21</v>
      </c>
      <c r="E7" t="s">
        <v>14</v>
      </c>
      <c r="F7" t="s">
        <v>27</v>
      </c>
      <c r="G7">
        <v>896</v>
      </c>
      <c r="H7" s="3">
        <v>66913</v>
      </c>
      <c r="I7" s="3">
        <v>60080</v>
      </c>
      <c r="J7" s="3">
        <v>126993</v>
      </c>
      <c r="K7" s="3">
        <v>216340</v>
      </c>
      <c r="L7" s="3">
        <v>-43700</v>
      </c>
      <c r="M7" s="3">
        <v>49444</v>
      </c>
      <c r="N7" s="3">
        <v>222084</v>
      </c>
      <c r="O7" s="3">
        <v>349077</v>
      </c>
      <c r="P7" s="3">
        <v>349077</v>
      </c>
    </row>
    <row r="8" spans="1:16" x14ac:dyDescent="0.2">
      <c r="A8" t="s">
        <v>28</v>
      </c>
      <c r="B8" t="s">
        <v>11</v>
      </c>
      <c r="C8" t="s">
        <v>12</v>
      </c>
      <c r="D8" t="s">
        <v>21</v>
      </c>
      <c r="E8" t="s">
        <v>14</v>
      </c>
      <c r="F8" t="s">
        <v>29</v>
      </c>
      <c r="G8">
        <v>754</v>
      </c>
      <c r="H8" s="3">
        <v>61127</v>
      </c>
      <c r="I8" s="3">
        <v>22620</v>
      </c>
      <c r="J8" s="3">
        <v>83747</v>
      </c>
      <c r="K8" s="3">
        <v>103376</v>
      </c>
      <c r="L8" s="3">
        <v>-27420</v>
      </c>
      <c r="M8" s="3">
        <v>32276</v>
      </c>
      <c r="N8" s="3">
        <v>108232</v>
      </c>
      <c r="O8" s="3">
        <v>191979</v>
      </c>
      <c r="P8" s="3">
        <v>191979</v>
      </c>
    </row>
    <row r="9" spans="1:16" x14ac:dyDescent="0.2">
      <c r="A9" t="s">
        <v>30</v>
      </c>
      <c r="B9" t="s">
        <v>11</v>
      </c>
      <c r="C9" t="s">
        <v>12</v>
      </c>
      <c r="D9" t="s">
        <v>21</v>
      </c>
      <c r="E9" t="s">
        <v>18</v>
      </c>
      <c r="F9" t="s">
        <v>31</v>
      </c>
      <c r="G9">
        <v>1989</v>
      </c>
      <c r="H9" s="3">
        <v>99450</v>
      </c>
      <c r="I9" s="3">
        <v>240480</v>
      </c>
      <c r="J9" s="3">
        <v>339930</v>
      </c>
      <c r="K9" s="3">
        <v>569451</v>
      </c>
      <c r="L9" s="3">
        <v>-110969</v>
      </c>
      <c r="M9" s="3">
        <v>155776</v>
      </c>
      <c r="N9" s="3">
        <v>614259</v>
      </c>
      <c r="O9" s="3">
        <v>954189</v>
      </c>
      <c r="P9" s="3">
        <v>954189</v>
      </c>
    </row>
    <row r="10" spans="1:16" x14ac:dyDescent="0.2">
      <c r="A10" t="s">
        <v>32</v>
      </c>
      <c r="B10" t="s">
        <v>11</v>
      </c>
      <c r="C10" t="s">
        <v>12</v>
      </c>
      <c r="D10" t="s">
        <v>21</v>
      </c>
      <c r="E10" t="s">
        <v>22</v>
      </c>
      <c r="F10" t="s">
        <v>33</v>
      </c>
      <c r="G10">
        <v>1770</v>
      </c>
      <c r="H10" s="3">
        <v>70800</v>
      </c>
      <c r="I10" s="3">
        <v>114700</v>
      </c>
      <c r="J10" s="3">
        <v>185500</v>
      </c>
      <c r="K10" s="3">
        <v>347474</v>
      </c>
      <c r="L10" s="3">
        <v>-76826</v>
      </c>
      <c r="M10" s="3">
        <v>91419</v>
      </c>
      <c r="N10" s="3">
        <v>362067</v>
      </c>
      <c r="O10" s="3">
        <v>547567</v>
      </c>
      <c r="P10" s="3">
        <v>547567</v>
      </c>
    </row>
    <row r="11" spans="1:16" x14ac:dyDescent="0.2">
      <c r="A11" t="s">
        <v>34</v>
      </c>
      <c r="B11" t="s">
        <v>11</v>
      </c>
      <c r="C11" t="s">
        <v>12</v>
      </c>
      <c r="D11" t="s">
        <v>21</v>
      </c>
      <c r="E11" t="s">
        <v>35</v>
      </c>
      <c r="F11" t="s">
        <v>36</v>
      </c>
      <c r="G11">
        <v>528</v>
      </c>
      <c r="H11" s="3">
        <v>48175</v>
      </c>
      <c r="I11" s="3">
        <v>79040</v>
      </c>
      <c r="J11" s="3">
        <v>127215</v>
      </c>
      <c r="K11" s="3">
        <v>122229</v>
      </c>
      <c r="L11" s="3">
        <v>-23549</v>
      </c>
      <c r="M11" s="3">
        <v>38588</v>
      </c>
      <c r="N11" s="3">
        <v>137269</v>
      </c>
      <c r="O11" s="3">
        <v>264484</v>
      </c>
      <c r="P11" s="3">
        <v>264484</v>
      </c>
    </row>
    <row r="12" spans="1:16" x14ac:dyDescent="0.2">
      <c r="A12" t="s">
        <v>37</v>
      </c>
      <c r="B12" t="s">
        <v>11</v>
      </c>
      <c r="C12" t="s">
        <v>12</v>
      </c>
      <c r="D12" t="s">
        <v>21</v>
      </c>
      <c r="E12" t="s">
        <v>35</v>
      </c>
      <c r="F12" t="s">
        <v>38</v>
      </c>
      <c r="G12">
        <v>502</v>
      </c>
      <c r="H12" s="3">
        <v>46390</v>
      </c>
      <c r="I12" s="3">
        <v>44360</v>
      </c>
      <c r="J12" s="3">
        <v>90750</v>
      </c>
      <c r="K12" s="3">
        <v>138234</v>
      </c>
      <c r="L12" s="3">
        <v>-19613</v>
      </c>
      <c r="M12" s="3">
        <v>35003</v>
      </c>
      <c r="N12" s="3">
        <v>153624</v>
      </c>
      <c r="O12" s="3">
        <v>244374</v>
      </c>
      <c r="P12" s="3">
        <v>244374</v>
      </c>
    </row>
    <row r="13" spans="1:16" x14ac:dyDescent="0.2">
      <c r="A13" t="s">
        <v>39</v>
      </c>
      <c r="B13" t="s">
        <v>11</v>
      </c>
      <c r="C13" t="s">
        <v>12</v>
      </c>
      <c r="D13" t="s">
        <v>40</v>
      </c>
      <c r="E13" t="s">
        <v>18</v>
      </c>
      <c r="F13" t="s">
        <v>41</v>
      </c>
      <c r="G13">
        <v>531</v>
      </c>
      <c r="H13" s="3">
        <v>48377</v>
      </c>
      <c r="I13" s="3">
        <v>70430</v>
      </c>
      <c r="J13" s="3">
        <v>118807</v>
      </c>
      <c r="K13" s="3">
        <v>264535</v>
      </c>
      <c r="L13" s="3">
        <v>-46233</v>
      </c>
      <c r="M13" s="3">
        <v>58940</v>
      </c>
      <c r="N13" s="3">
        <v>277242</v>
      </c>
      <c r="O13" s="3">
        <v>396049</v>
      </c>
      <c r="P13" s="3">
        <v>396049</v>
      </c>
    </row>
    <row r="14" spans="1:16" x14ac:dyDescent="0.2">
      <c r="A14" t="s">
        <v>42</v>
      </c>
      <c r="B14" t="s">
        <v>11</v>
      </c>
      <c r="C14" t="s">
        <v>12</v>
      </c>
      <c r="D14" t="s">
        <v>43</v>
      </c>
      <c r="E14" t="s">
        <v>14</v>
      </c>
      <c r="F14" t="s">
        <v>44</v>
      </c>
      <c r="G14">
        <v>650</v>
      </c>
      <c r="H14" s="3">
        <v>55738</v>
      </c>
      <c r="I14" s="3">
        <v>24800</v>
      </c>
      <c r="J14" s="3">
        <v>80538</v>
      </c>
      <c r="K14" s="3">
        <v>230461</v>
      </c>
      <c r="L14" s="3">
        <v>-20803</v>
      </c>
      <c r="M14" s="3">
        <v>40859</v>
      </c>
      <c r="N14" s="3">
        <v>250517</v>
      </c>
      <c r="O14" s="3">
        <v>331055</v>
      </c>
      <c r="P14" s="3">
        <v>331055</v>
      </c>
    </row>
    <row r="15" spans="1:16" x14ac:dyDescent="0.2">
      <c r="A15" t="s">
        <v>45</v>
      </c>
      <c r="B15" t="s">
        <v>11</v>
      </c>
      <c r="C15" t="s">
        <v>12</v>
      </c>
      <c r="D15" t="s">
        <v>46</v>
      </c>
      <c r="E15" t="s">
        <v>35</v>
      </c>
      <c r="F15" t="s">
        <v>47</v>
      </c>
      <c r="G15">
        <v>253</v>
      </c>
      <c r="H15" s="3">
        <v>26215</v>
      </c>
      <c r="I15" s="3">
        <v>63870</v>
      </c>
      <c r="J15" s="3">
        <v>90085</v>
      </c>
      <c r="K15" s="3">
        <v>256086</v>
      </c>
      <c r="L15" s="3">
        <v>-19180</v>
      </c>
      <c r="M15" s="3">
        <v>61906</v>
      </c>
      <c r="N15" s="3">
        <v>298812</v>
      </c>
      <c r="O15" s="3">
        <v>388897</v>
      </c>
      <c r="P15" s="3">
        <v>388897</v>
      </c>
    </row>
    <row r="16" spans="1:16" x14ac:dyDescent="0.2">
      <c r="A16" t="s">
        <v>48</v>
      </c>
      <c r="B16" t="s">
        <v>11</v>
      </c>
      <c r="C16" t="s">
        <v>12</v>
      </c>
      <c r="D16" t="s">
        <v>49</v>
      </c>
      <c r="E16" t="s">
        <v>18</v>
      </c>
      <c r="F16" t="s">
        <v>50</v>
      </c>
      <c r="G16">
        <v>902</v>
      </c>
      <c r="H16" s="3">
        <v>76138</v>
      </c>
      <c r="I16" s="3">
        <v>56660</v>
      </c>
      <c r="J16" s="3">
        <v>132798</v>
      </c>
      <c r="K16" s="3">
        <v>329981</v>
      </c>
      <c r="L16" s="3">
        <v>-44406</v>
      </c>
      <c r="M16" s="3">
        <v>83875</v>
      </c>
      <c r="N16" s="3">
        <v>369450</v>
      </c>
      <c r="O16" s="3">
        <v>502248</v>
      </c>
      <c r="P16" s="3">
        <v>502248</v>
      </c>
    </row>
    <row r="17" spans="1:16" x14ac:dyDescent="0.2">
      <c r="A17" t="s">
        <v>51</v>
      </c>
      <c r="B17" t="s">
        <v>11</v>
      </c>
      <c r="C17" t="s">
        <v>12</v>
      </c>
      <c r="D17" t="s">
        <v>52</v>
      </c>
      <c r="E17" t="s">
        <v>22</v>
      </c>
      <c r="F17" t="s">
        <v>53</v>
      </c>
      <c r="G17">
        <v>1213</v>
      </c>
      <c r="H17" s="3">
        <v>73283</v>
      </c>
      <c r="I17" s="3">
        <v>36390</v>
      </c>
      <c r="J17" s="3">
        <v>109673</v>
      </c>
      <c r="K17" s="3">
        <v>142385</v>
      </c>
      <c r="L17" s="3">
        <v>-40455</v>
      </c>
      <c r="M17" s="3">
        <v>55049</v>
      </c>
      <c r="N17" s="3">
        <v>156979</v>
      </c>
      <c r="O17" s="3">
        <v>266652</v>
      </c>
      <c r="P17" s="3">
        <v>266652</v>
      </c>
    </row>
    <row r="18" spans="1:16" x14ac:dyDescent="0.2">
      <c r="A18" t="s">
        <v>54</v>
      </c>
      <c r="B18" t="s">
        <v>11</v>
      </c>
      <c r="C18" t="s">
        <v>12</v>
      </c>
      <c r="D18" t="s">
        <v>52</v>
      </c>
      <c r="E18" t="s">
        <v>55</v>
      </c>
      <c r="F18" t="s">
        <v>56</v>
      </c>
      <c r="G18">
        <v>146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14105</v>
      </c>
      <c r="N18" s="3">
        <v>14105</v>
      </c>
      <c r="O18" s="3">
        <v>14105</v>
      </c>
      <c r="P18" s="3">
        <v>14105</v>
      </c>
    </row>
    <row r="19" spans="1:16" x14ac:dyDescent="0.2">
      <c r="A19" t="s">
        <v>57</v>
      </c>
      <c r="B19" t="s">
        <v>11</v>
      </c>
      <c r="C19" t="s">
        <v>12</v>
      </c>
      <c r="D19" t="s">
        <v>58</v>
      </c>
      <c r="E19" t="s">
        <v>18</v>
      </c>
      <c r="F19" t="s">
        <v>59</v>
      </c>
      <c r="G19">
        <v>483</v>
      </c>
      <c r="H19" s="3">
        <v>45047</v>
      </c>
      <c r="I19" s="3">
        <v>34110</v>
      </c>
      <c r="J19" s="3">
        <v>79157</v>
      </c>
      <c r="K19" s="3">
        <v>193818</v>
      </c>
      <c r="L19" s="3">
        <v>-24069</v>
      </c>
      <c r="M19" s="3">
        <v>43314</v>
      </c>
      <c r="N19" s="3">
        <v>213062</v>
      </c>
      <c r="O19" s="3">
        <v>292219</v>
      </c>
      <c r="P19" s="3">
        <v>292219</v>
      </c>
    </row>
    <row r="20" spans="1:16" x14ac:dyDescent="0.2">
      <c r="A20" t="s">
        <v>60</v>
      </c>
      <c r="B20" t="s">
        <v>11</v>
      </c>
      <c r="C20" t="s">
        <v>12</v>
      </c>
      <c r="D20" t="s">
        <v>61</v>
      </c>
      <c r="E20" t="s">
        <v>18</v>
      </c>
      <c r="F20" t="s">
        <v>62</v>
      </c>
      <c r="G20">
        <v>557</v>
      </c>
      <c r="H20" s="3">
        <v>50094</v>
      </c>
      <c r="I20" s="3">
        <v>171800</v>
      </c>
      <c r="J20" s="3">
        <v>221894</v>
      </c>
      <c r="K20" s="3">
        <v>326811</v>
      </c>
      <c r="L20" s="3">
        <v>-32149</v>
      </c>
      <c r="M20" s="3">
        <v>89349</v>
      </c>
      <c r="N20" s="3">
        <v>384012</v>
      </c>
      <c r="O20" s="3">
        <v>605906</v>
      </c>
      <c r="P20" s="3">
        <v>605906</v>
      </c>
    </row>
    <row r="21" spans="1:16" x14ac:dyDescent="0.2">
      <c r="A21" t="s">
        <v>63</v>
      </c>
      <c r="B21" t="s">
        <v>11</v>
      </c>
      <c r="C21" t="s">
        <v>12</v>
      </c>
      <c r="D21" t="s">
        <v>64</v>
      </c>
      <c r="E21" t="s">
        <v>14</v>
      </c>
      <c r="F21" t="s">
        <v>65</v>
      </c>
      <c r="G21">
        <v>672</v>
      </c>
      <c r="H21" s="3">
        <v>56959</v>
      </c>
      <c r="I21" s="3">
        <v>20160</v>
      </c>
      <c r="J21" s="3">
        <v>77119</v>
      </c>
      <c r="K21" s="3">
        <v>112163</v>
      </c>
      <c r="L21" s="3">
        <v>-14916</v>
      </c>
      <c r="M21" s="3">
        <v>37856</v>
      </c>
      <c r="N21" s="3">
        <v>135103</v>
      </c>
      <c r="O21" s="3">
        <v>212222</v>
      </c>
      <c r="P21" s="3">
        <v>212222</v>
      </c>
    </row>
    <row r="22" spans="1:16" x14ac:dyDescent="0.2">
      <c r="A22" t="s">
        <v>66</v>
      </c>
      <c r="B22" t="s">
        <v>11</v>
      </c>
      <c r="C22" t="s">
        <v>12</v>
      </c>
      <c r="D22" t="s">
        <v>64</v>
      </c>
      <c r="E22" t="s">
        <v>18</v>
      </c>
      <c r="F22" t="s">
        <v>67</v>
      </c>
      <c r="G22">
        <v>953</v>
      </c>
      <c r="H22" s="3">
        <v>68726</v>
      </c>
      <c r="I22" s="3">
        <v>145050</v>
      </c>
      <c r="J22" s="3">
        <v>213776</v>
      </c>
      <c r="K22" s="3">
        <v>544951</v>
      </c>
      <c r="L22" s="3">
        <v>-44542</v>
      </c>
      <c r="M22" s="3">
        <v>129787</v>
      </c>
      <c r="N22" s="3">
        <v>630196</v>
      </c>
      <c r="O22" s="3">
        <v>843972</v>
      </c>
      <c r="P22" s="3">
        <v>843972</v>
      </c>
    </row>
    <row r="23" spans="1:16" x14ac:dyDescent="0.2">
      <c r="A23" t="s">
        <v>68</v>
      </c>
      <c r="B23" t="s">
        <v>11</v>
      </c>
      <c r="C23" t="s">
        <v>12</v>
      </c>
      <c r="D23" t="s">
        <v>69</v>
      </c>
      <c r="E23" t="s">
        <v>18</v>
      </c>
      <c r="F23" t="s">
        <v>70</v>
      </c>
      <c r="G23">
        <v>574</v>
      </c>
      <c r="H23" s="3">
        <v>51184</v>
      </c>
      <c r="I23" s="3">
        <v>135740</v>
      </c>
      <c r="J23" s="3">
        <v>186924</v>
      </c>
      <c r="K23" s="3">
        <v>467203</v>
      </c>
      <c r="L23" s="3">
        <v>-35301</v>
      </c>
      <c r="M23" s="3">
        <v>114585</v>
      </c>
      <c r="N23" s="3">
        <v>546487</v>
      </c>
      <c r="O23" s="3">
        <v>733411</v>
      </c>
      <c r="P23" s="3">
        <v>733411</v>
      </c>
    </row>
    <row r="24" spans="1:16" x14ac:dyDescent="0.2">
      <c r="A24" t="s">
        <v>71</v>
      </c>
      <c r="B24" t="s">
        <v>11</v>
      </c>
      <c r="C24" t="s">
        <v>12</v>
      </c>
      <c r="D24" t="s">
        <v>72</v>
      </c>
      <c r="E24" t="s">
        <v>22</v>
      </c>
      <c r="F24" t="s">
        <v>73</v>
      </c>
      <c r="G24">
        <v>896</v>
      </c>
      <c r="H24" s="3">
        <v>66913</v>
      </c>
      <c r="I24" s="3">
        <v>45780</v>
      </c>
      <c r="J24" s="3">
        <v>112693</v>
      </c>
      <c r="K24" s="3">
        <v>304581</v>
      </c>
      <c r="L24" s="3">
        <v>-56310</v>
      </c>
      <c r="M24" s="3">
        <v>74769</v>
      </c>
      <c r="N24" s="3">
        <v>323039</v>
      </c>
      <c r="O24" s="3">
        <v>435732</v>
      </c>
      <c r="P24" s="3">
        <v>435732</v>
      </c>
    </row>
    <row r="25" spans="1:16" x14ac:dyDescent="0.2">
      <c r="A25" t="s">
        <v>74</v>
      </c>
      <c r="B25" t="s">
        <v>11</v>
      </c>
      <c r="C25" t="s">
        <v>12</v>
      </c>
      <c r="D25" t="s">
        <v>72</v>
      </c>
      <c r="E25" t="s">
        <v>35</v>
      </c>
      <c r="F25" t="s">
        <v>75</v>
      </c>
      <c r="G25">
        <v>324</v>
      </c>
      <c r="H25" s="3">
        <v>32536</v>
      </c>
      <c r="I25" s="3">
        <v>61380</v>
      </c>
      <c r="J25" s="3">
        <v>93916</v>
      </c>
      <c r="K25" s="3">
        <v>280355</v>
      </c>
      <c r="L25" s="3">
        <v>-25274</v>
      </c>
      <c r="M25" s="3">
        <v>54655</v>
      </c>
      <c r="N25" s="3">
        <v>309736</v>
      </c>
      <c r="O25" s="3">
        <v>403652</v>
      </c>
      <c r="P25" s="3">
        <v>403652</v>
      </c>
    </row>
    <row r="26" spans="1:16" x14ac:dyDescent="0.2">
      <c r="A26" t="s">
        <v>76</v>
      </c>
      <c r="B26" t="s">
        <v>11</v>
      </c>
      <c r="C26" t="s">
        <v>77</v>
      </c>
      <c r="D26" t="s">
        <v>78</v>
      </c>
      <c r="E26" t="s">
        <v>18</v>
      </c>
      <c r="F26" t="s">
        <v>79</v>
      </c>
      <c r="G26">
        <v>1162</v>
      </c>
      <c r="H26" s="3">
        <v>72869</v>
      </c>
      <c r="I26" s="3">
        <v>44160</v>
      </c>
      <c r="J26" s="3">
        <v>117029</v>
      </c>
      <c r="K26" s="3">
        <v>306618</v>
      </c>
      <c r="L26" s="3">
        <v>-74792</v>
      </c>
      <c r="M26" s="3">
        <v>87532</v>
      </c>
      <c r="N26" s="3">
        <v>319358</v>
      </c>
      <c r="O26" s="3">
        <v>436387</v>
      </c>
      <c r="P26" s="3">
        <v>436387</v>
      </c>
    </row>
    <row r="27" spans="1:16" x14ac:dyDescent="0.2">
      <c r="A27" t="s">
        <v>80</v>
      </c>
      <c r="B27" t="s">
        <v>11</v>
      </c>
      <c r="C27" t="s">
        <v>77</v>
      </c>
      <c r="D27" t="s">
        <v>81</v>
      </c>
      <c r="E27" t="s">
        <v>22</v>
      </c>
      <c r="F27" t="s">
        <v>82</v>
      </c>
      <c r="G27">
        <v>403</v>
      </c>
      <c r="H27" s="3">
        <v>39037</v>
      </c>
      <c r="I27" s="3">
        <v>15390</v>
      </c>
      <c r="J27" s="3">
        <v>54427</v>
      </c>
      <c r="K27" s="3">
        <v>58081</v>
      </c>
      <c r="L27" s="3">
        <v>0</v>
      </c>
      <c r="M27" s="3">
        <v>29755</v>
      </c>
      <c r="N27" s="3">
        <v>87836</v>
      </c>
      <c r="O27" s="3">
        <v>142263</v>
      </c>
      <c r="P27" s="3">
        <v>142263</v>
      </c>
    </row>
    <row r="28" spans="1:16" x14ac:dyDescent="0.2">
      <c r="A28" t="s">
        <v>83</v>
      </c>
      <c r="B28" t="s">
        <v>11</v>
      </c>
      <c r="C28" t="s">
        <v>77</v>
      </c>
      <c r="D28" t="s">
        <v>84</v>
      </c>
      <c r="E28" t="s">
        <v>22</v>
      </c>
      <c r="F28" t="s">
        <v>85</v>
      </c>
      <c r="G28">
        <v>661</v>
      </c>
      <c r="H28" s="3">
        <v>56354</v>
      </c>
      <c r="I28" s="3">
        <v>25430</v>
      </c>
      <c r="J28" s="3">
        <v>81784</v>
      </c>
      <c r="K28" s="3">
        <v>210218</v>
      </c>
      <c r="L28" s="3">
        <v>-32054</v>
      </c>
      <c r="M28" s="3">
        <v>51565</v>
      </c>
      <c r="N28" s="3">
        <v>229730</v>
      </c>
      <c r="O28" s="3">
        <v>311514</v>
      </c>
      <c r="P28" s="3">
        <v>311514</v>
      </c>
    </row>
    <row r="29" spans="1:16" x14ac:dyDescent="0.2">
      <c r="A29" t="s">
        <v>86</v>
      </c>
      <c r="B29" t="s">
        <v>11</v>
      </c>
      <c r="C29" t="s">
        <v>77</v>
      </c>
      <c r="D29" t="s">
        <v>84</v>
      </c>
      <c r="E29" t="s">
        <v>18</v>
      </c>
      <c r="F29" t="s">
        <v>87</v>
      </c>
      <c r="G29">
        <v>1102</v>
      </c>
      <c r="H29" s="3">
        <v>72082</v>
      </c>
      <c r="I29" s="3">
        <v>138800</v>
      </c>
      <c r="J29" s="3">
        <v>210882</v>
      </c>
      <c r="K29" s="3">
        <v>550447</v>
      </c>
      <c r="L29" s="3">
        <v>-57575</v>
      </c>
      <c r="M29" s="3">
        <v>119151</v>
      </c>
      <c r="N29" s="3">
        <v>612022</v>
      </c>
      <c r="O29" s="3">
        <v>822904</v>
      </c>
      <c r="P29" s="3">
        <v>822904</v>
      </c>
    </row>
    <row r="30" spans="1:16" x14ac:dyDescent="0.2">
      <c r="A30" t="s">
        <v>88</v>
      </c>
      <c r="B30" t="s">
        <v>11</v>
      </c>
      <c r="C30" t="s">
        <v>77</v>
      </c>
      <c r="D30" t="s">
        <v>89</v>
      </c>
      <c r="E30" t="s">
        <v>22</v>
      </c>
      <c r="F30" t="s">
        <v>90</v>
      </c>
      <c r="G30">
        <v>881</v>
      </c>
      <c r="H30" s="3">
        <v>66388</v>
      </c>
      <c r="I30" s="3">
        <v>27830</v>
      </c>
      <c r="J30" s="3">
        <v>94218</v>
      </c>
      <c r="K30" s="3">
        <v>260236</v>
      </c>
      <c r="L30" s="3">
        <v>-47294</v>
      </c>
      <c r="M30" s="3">
        <v>66154</v>
      </c>
      <c r="N30" s="3">
        <v>279096</v>
      </c>
      <c r="O30" s="3">
        <v>373314</v>
      </c>
      <c r="P30" s="3">
        <v>373314</v>
      </c>
    </row>
    <row r="31" spans="1:16" x14ac:dyDescent="0.2">
      <c r="A31" t="s">
        <v>91</v>
      </c>
      <c r="B31" t="s">
        <v>11</v>
      </c>
      <c r="C31" t="s">
        <v>77</v>
      </c>
      <c r="D31" t="s">
        <v>89</v>
      </c>
      <c r="E31" t="s">
        <v>35</v>
      </c>
      <c r="F31" t="s">
        <v>92</v>
      </c>
      <c r="G31">
        <v>632</v>
      </c>
      <c r="H31" s="3">
        <v>61026</v>
      </c>
      <c r="I31" s="3">
        <v>107040</v>
      </c>
      <c r="J31" s="3">
        <v>168066</v>
      </c>
      <c r="K31" s="3">
        <v>548542</v>
      </c>
      <c r="L31" s="3">
        <v>-57790</v>
      </c>
      <c r="M31" s="3">
        <v>112652</v>
      </c>
      <c r="N31" s="3">
        <v>603405</v>
      </c>
      <c r="O31" s="3">
        <v>771471</v>
      </c>
      <c r="P31" s="3">
        <v>771471</v>
      </c>
    </row>
    <row r="32" spans="1:16" x14ac:dyDescent="0.2">
      <c r="A32" t="s">
        <v>93</v>
      </c>
      <c r="B32" t="s">
        <v>11</v>
      </c>
      <c r="C32" t="s">
        <v>77</v>
      </c>
      <c r="D32" t="s">
        <v>84</v>
      </c>
      <c r="E32" t="s">
        <v>35</v>
      </c>
      <c r="F32" t="s">
        <v>94</v>
      </c>
      <c r="G32">
        <v>299</v>
      </c>
      <c r="H32" s="3">
        <v>30362</v>
      </c>
      <c r="I32" s="3">
        <v>67730</v>
      </c>
      <c r="J32" s="3">
        <v>98092</v>
      </c>
      <c r="K32" s="3">
        <v>315896</v>
      </c>
      <c r="L32" s="3">
        <v>-18608</v>
      </c>
      <c r="M32" s="3">
        <v>67143</v>
      </c>
      <c r="N32" s="3">
        <v>364431</v>
      </c>
      <c r="O32" s="3">
        <v>462523</v>
      </c>
      <c r="P32" s="3">
        <v>462523</v>
      </c>
    </row>
    <row r="33" spans="1:16" x14ac:dyDescent="0.2">
      <c r="A33" t="s">
        <v>95</v>
      </c>
      <c r="B33" t="s">
        <v>11</v>
      </c>
      <c r="C33" t="s">
        <v>77</v>
      </c>
      <c r="D33" t="s">
        <v>96</v>
      </c>
      <c r="E33" t="s">
        <v>18</v>
      </c>
      <c r="F33" t="s">
        <v>97</v>
      </c>
      <c r="G33">
        <v>1002</v>
      </c>
      <c r="H33" s="3">
        <v>70050</v>
      </c>
      <c r="I33" s="3">
        <v>107270</v>
      </c>
      <c r="J33" s="3">
        <v>177320</v>
      </c>
      <c r="K33" s="3">
        <v>539556</v>
      </c>
      <c r="L33" s="3">
        <v>-89150</v>
      </c>
      <c r="M33" s="3">
        <v>121718</v>
      </c>
      <c r="N33" s="3">
        <v>572124</v>
      </c>
      <c r="O33" s="3">
        <v>749444</v>
      </c>
      <c r="P33" s="3">
        <v>749444</v>
      </c>
    </row>
    <row r="34" spans="1:16" x14ac:dyDescent="0.2">
      <c r="A34" t="s">
        <v>98</v>
      </c>
      <c r="B34" t="s">
        <v>11</v>
      </c>
      <c r="C34" t="s">
        <v>77</v>
      </c>
      <c r="D34" t="s">
        <v>96</v>
      </c>
      <c r="E34" t="s">
        <v>18</v>
      </c>
      <c r="F34" t="s">
        <v>99</v>
      </c>
      <c r="G34">
        <v>391</v>
      </c>
      <c r="H34" s="3">
        <v>38085</v>
      </c>
      <c r="I34" s="3">
        <v>131810</v>
      </c>
      <c r="J34" s="3">
        <v>169895</v>
      </c>
      <c r="K34" s="3">
        <v>201927</v>
      </c>
      <c r="L34" s="3">
        <v>-14350</v>
      </c>
      <c r="M34" s="3">
        <v>40420</v>
      </c>
      <c r="N34" s="3">
        <v>227997</v>
      </c>
      <c r="O34" s="3">
        <v>397892</v>
      </c>
      <c r="P34" s="3">
        <v>397892</v>
      </c>
    </row>
    <row r="35" spans="1:16" x14ac:dyDescent="0.2">
      <c r="A35" t="s">
        <v>100</v>
      </c>
      <c r="B35" t="s">
        <v>11</v>
      </c>
      <c r="C35" t="s">
        <v>77</v>
      </c>
      <c r="D35" t="s">
        <v>101</v>
      </c>
      <c r="E35" t="s">
        <v>18</v>
      </c>
      <c r="F35" t="s">
        <v>102</v>
      </c>
      <c r="G35">
        <v>408</v>
      </c>
      <c r="H35" s="3">
        <v>39429</v>
      </c>
      <c r="I35" s="3">
        <v>25240</v>
      </c>
      <c r="J35" s="3">
        <v>64669</v>
      </c>
      <c r="K35" s="3">
        <v>68386</v>
      </c>
      <c r="L35" s="3">
        <v>-5030</v>
      </c>
      <c r="M35" s="3">
        <v>23182</v>
      </c>
      <c r="N35" s="3">
        <v>86539</v>
      </c>
      <c r="O35" s="3">
        <v>151208</v>
      </c>
      <c r="P35" s="3">
        <v>151208</v>
      </c>
    </row>
    <row r="36" spans="1:16" x14ac:dyDescent="0.2">
      <c r="A36" t="s">
        <v>103</v>
      </c>
      <c r="B36" t="s">
        <v>11</v>
      </c>
      <c r="C36" t="s">
        <v>77</v>
      </c>
      <c r="D36" t="s">
        <v>84</v>
      </c>
      <c r="E36" t="s">
        <v>22</v>
      </c>
      <c r="F36" t="s">
        <v>104</v>
      </c>
      <c r="G36">
        <v>1086</v>
      </c>
      <c r="H36" s="3">
        <v>71817</v>
      </c>
      <c r="I36" s="3">
        <v>47680</v>
      </c>
      <c r="J36" s="3">
        <v>119497</v>
      </c>
      <c r="K36" s="3">
        <v>249550</v>
      </c>
      <c r="L36" s="3">
        <v>-58299</v>
      </c>
      <c r="M36" s="3">
        <v>69131</v>
      </c>
      <c r="N36" s="3">
        <v>260382</v>
      </c>
      <c r="O36" s="3">
        <v>379879</v>
      </c>
      <c r="P36" s="3">
        <v>379879</v>
      </c>
    </row>
    <row r="37" spans="1:16" x14ac:dyDescent="0.2">
      <c r="A37" t="s">
        <v>105</v>
      </c>
      <c r="B37" t="s">
        <v>11</v>
      </c>
      <c r="C37" t="s">
        <v>77</v>
      </c>
      <c r="D37" t="s">
        <v>106</v>
      </c>
      <c r="E37" t="s">
        <v>18</v>
      </c>
      <c r="F37" t="s">
        <v>107</v>
      </c>
      <c r="G37">
        <v>352</v>
      </c>
      <c r="H37" s="3">
        <v>34904</v>
      </c>
      <c r="I37" s="3">
        <v>69700</v>
      </c>
      <c r="J37" s="3">
        <v>104604</v>
      </c>
      <c r="K37" s="3">
        <v>344757</v>
      </c>
      <c r="L37" s="3">
        <v>-34814</v>
      </c>
      <c r="M37" s="3">
        <v>103910</v>
      </c>
      <c r="N37" s="3">
        <v>413852</v>
      </c>
      <c r="O37" s="3">
        <v>518456</v>
      </c>
      <c r="P37" s="3">
        <v>518456</v>
      </c>
    </row>
    <row r="38" spans="1:16" x14ac:dyDescent="0.2">
      <c r="A38" t="s">
        <v>108</v>
      </c>
      <c r="B38" t="s">
        <v>11</v>
      </c>
      <c r="C38" t="s">
        <v>77</v>
      </c>
      <c r="D38" t="s">
        <v>109</v>
      </c>
      <c r="E38" t="s">
        <v>14</v>
      </c>
      <c r="F38" t="s">
        <v>110</v>
      </c>
      <c r="G38">
        <v>850</v>
      </c>
      <c r="H38" s="3">
        <v>65238</v>
      </c>
      <c r="I38" s="3">
        <v>25500</v>
      </c>
      <c r="J38" s="3">
        <v>90738</v>
      </c>
      <c r="K38" s="3">
        <v>200413</v>
      </c>
      <c r="L38" s="3">
        <v>-49007</v>
      </c>
      <c r="M38" s="3">
        <v>44246</v>
      </c>
      <c r="N38" s="3">
        <v>195652</v>
      </c>
      <c r="O38" s="3">
        <v>286390</v>
      </c>
      <c r="P38" s="3">
        <v>286390</v>
      </c>
    </row>
    <row r="39" spans="1:16" x14ac:dyDescent="0.2">
      <c r="A39" t="s">
        <v>111</v>
      </c>
      <c r="B39" t="s">
        <v>11</v>
      </c>
      <c r="C39" t="s">
        <v>77</v>
      </c>
      <c r="D39" t="s">
        <v>109</v>
      </c>
      <c r="E39" t="s">
        <v>18</v>
      </c>
      <c r="F39" t="s">
        <v>112</v>
      </c>
      <c r="G39">
        <v>1037</v>
      </c>
      <c r="H39" s="3">
        <v>70863</v>
      </c>
      <c r="I39" s="3">
        <v>84510</v>
      </c>
      <c r="J39" s="3">
        <v>155373</v>
      </c>
      <c r="K39" s="3">
        <v>603051</v>
      </c>
      <c r="L39" s="3">
        <v>-61083</v>
      </c>
      <c r="M39" s="3">
        <v>139174</v>
      </c>
      <c r="N39" s="3">
        <v>681142</v>
      </c>
      <c r="O39" s="3">
        <v>836515</v>
      </c>
      <c r="P39" s="3">
        <v>836515</v>
      </c>
    </row>
    <row r="40" spans="1:16" x14ac:dyDescent="0.2">
      <c r="A40" t="s">
        <v>113</v>
      </c>
      <c r="B40" t="s">
        <v>11</v>
      </c>
      <c r="C40" t="s">
        <v>77</v>
      </c>
      <c r="D40" t="s">
        <v>84</v>
      </c>
      <c r="E40" t="s">
        <v>35</v>
      </c>
      <c r="F40" t="s">
        <v>114</v>
      </c>
      <c r="G40">
        <v>390</v>
      </c>
      <c r="H40" s="3">
        <v>38006</v>
      </c>
      <c r="I40" s="3">
        <v>52460</v>
      </c>
      <c r="J40" s="3">
        <v>90466</v>
      </c>
      <c r="K40" s="3">
        <v>259194</v>
      </c>
      <c r="L40" s="3">
        <v>-23161</v>
      </c>
      <c r="M40" s="3">
        <v>60472</v>
      </c>
      <c r="N40" s="3">
        <v>296505</v>
      </c>
      <c r="O40" s="3">
        <v>386971</v>
      </c>
      <c r="P40" s="3">
        <v>386971</v>
      </c>
    </row>
    <row r="41" spans="1:16" x14ac:dyDescent="0.2">
      <c r="A41" t="s">
        <v>115</v>
      </c>
      <c r="B41" t="s">
        <v>11</v>
      </c>
      <c r="C41" t="s">
        <v>77</v>
      </c>
      <c r="D41" t="s">
        <v>116</v>
      </c>
      <c r="E41" t="s">
        <v>22</v>
      </c>
      <c r="F41" t="s">
        <v>117</v>
      </c>
      <c r="G41">
        <v>789</v>
      </c>
      <c r="H41" s="3">
        <v>62722</v>
      </c>
      <c r="I41" s="3">
        <v>23670</v>
      </c>
      <c r="J41" s="3">
        <v>86392</v>
      </c>
      <c r="K41" s="3">
        <v>205743</v>
      </c>
      <c r="L41" s="3">
        <v>-37986</v>
      </c>
      <c r="M41" s="3">
        <v>45990</v>
      </c>
      <c r="N41" s="3">
        <v>213748</v>
      </c>
      <c r="O41" s="3">
        <v>300140</v>
      </c>
      <c r="P41" s="3">
        <v>300140</v>
      </c>
    </row>
    <row r="42" spans="1:16" x14ac:dyDescent="0.2">
      <c r="A42" t="s">
        <v>118</v>
      </c>
      <c r="B42" t="s">
        <v>11</v>
      </c>
      <c r="C42" t="s">
        <v>119</v>
      </c>
      <c r="D42" t="s">
        <v>120</v>
      </c>
      <c r="E42" t="s">
        <v>22</v>
      </c>
      <c r="F42" t="s">
        <v>121</v>
      </c>
      <c r="G42">
        <v>762</v>
      </c>
      <c r="H42" s="3">
        <v>61501</v>
      </c>
      <c r="I42" s="3">
        <v>38660</v>
      </c>
      <c r="J42" s="3">
        <v>100161</v>
      </c>
      <c r="K42" s="3">
        <v>211030</v>
      </c>
      <c r="L42" s="3">
        <v>-40378</v>
      </c>
      <c r="M42" s="3">
        <v>78122</v>
      </c>
      <c r="N42" s="3">
        <v>248774</v>
      </c>
      <c r="O42" s="3">
        <v>348935</v>
      </c>
      <c r="P42" s="3">
        <v>348935</v>
      </c>
    </row>
    <row r="43" spans="1:16" x14ac:dyDescent="0.2">
      <c r="A43" t="s">
        <v>122</v>
      </c>
      <c r="B43" t="s">
        <v>11</v>
      </c>
      <c r="C43" t="s">
        <v>119</v>
      </c>
      <c r="D43" t="s">
        <v>120</v>
      </c>
      <c r="E43" t="s">
        <v>18</v>
      </c>
      <c r="F43" t="s">
        <v>123</v>
      </c>
      <c r="G43">
        <v>1218</v>
      </c>
      <c r="H43" s="3">
        <v>85491</v>
      </c>
      <c r="I43" s="3">
        <v>60040</v>
      </c>
      <c r="J43" s="3">
        <v>145531</v>
      </c>
      <c r="K43" s="3">
        <v>579344</v>
      </c>
      <c r="L43" s="3">
        <v>-50941</v>
      </c>
      <c r="M43" s="3">
        <v>103701</v>
      </c>
      <c r="N43" s="3">
        <v>632104</v>
      </c>
      <c r="O43" s="3">
        <v>777635</v>
      </c>
      <c r="P43" s="3">
        <v>777635</v>
      </c>
    </row>
    <row r="44" spans="1:16" x14ac:dyDescent="0.2">
      <c r="A44" t="s">
        <v>124</v>
      </c>
      <c r="B44" t="s">
        <v>11</v>
      </c>
      <c r="C44" t="s">
        <v>119</v>
      </c>
      <c r="D44" t="s">
        <v>120</v>
      </c>
      <c r="E44" t="s">
        <v>35</v>
      </c>
      <c r="F44" t="s">
        <v>125</v>
      </c>
      <c r="G44">
        <v>340</v>
      </c>
      <c r="H44" s="3">
        <v>33898</v>
      </c>
      <c r="I44" s="3">
        <v>148700</v>
      </c>
      <c r="J44" s="3">
        <v>182598</v>
      </c>
      <c r="K44" s="3">
        <v>221292</v>
      </c>
      <c r="L44" s="3">
        <v>-24786</v>
      </c>
      <c r="M44" s="3">
        <v>63550</v>
      </c>
      <c r="N44" s="3">
        <v>260056</v>
      </c>
      <c r="O44" s="3">
        <v>442654</v>
      </c>
      <c r="P44" s="3">
        <v>442654</v>
      </c>
    </row>
    <row r="45" spans="1:16" x14ac:dyDescent="0.2">
      <c r="A45" t="s">
        <v>126</v>
      </c>
      <c r="B45" t="s">
        <v>11</v>
      </c>
      <c r="C45" t="s">
        <v>119</v>
      </c>
      <c r="D45" t="s">
        <v>127</v>
      </c>
      <c r="E45" t="s">
        <v>18</v>
      </c>
      <c r="F45" t="s">
        <v>128</v>
      </c>
      <c r="G45">
        <v>951</v>
      </c>
      <c r="H45" s="3">
        <v>78177</v>
      </c>
      <c r="I45" s="3">
        <v>62930</v>
      </c>
      <c r="J45" s="3">
        <v>141107</v>
      </c>
      <c r="K45" s="3">
        <v>363029</v>
      </c>
      <c r="L45" s="3">
        <v>-66146</v>
      </c>
      <c r="M45" s="3">
        <v>114470</v>
      </c>
      <c r="N45" s="3">
        <v>411352</v>
      </c>
      <c r="O45" s="3">
        <v>552459</v>
      </c>
      <c r="P45" s="3">
        <v>552459</v>
      </c>
    </row>
    <row r="46" spans="1:16" x14ac:dyDescent="0.2">
      <c r="A46" t="s">
        <v>129</v>
      </c>
      <c r="B46" t="s">
        <v>11</v>
      </c>
      <c r="C46" t="s">
        <v>119</v>
      </c>
      <c r="D46" t="s">
        <v>130</v>
      </c>
      <c r="E46" t="s">
        <v>22</v>
      </c>
      <c r="F46" t="s">
        <v>131</v>
      </c>
      <c r="G46">
        <v>238</v>
      </c>
      <c r="H46" s="3">
        <v>24821</v>
      </c>
      <c r="I46" s="3">
        <v>10240</v>
      </c>
      <c r="J46" s="3">
        <v>35061</v>
      </c>
      <c r="K46" s="3">
        <v>68550</v>
      </c>
      <c r="L46" s="3">
        <v>-14076</v>
      </c>
      <c r="M46" s="3">
        <v>19795</v>
      </c>
      <c r="N46" s="3">
        <v>74268</v>
      </c>
      <c r="O46" s="3">
        <v>109329</v>
      </c>
      <c r="P46" s="3">
        <v>109329</v>
      </c>
    </row>
    <row r="47" spans="1:16" x14ac:dyDescent="0.2">
      <c r="A47" t="s">
        <v>132</v>
      </c>
      <c r="B47" t="s">
        <v>11</v>
      </c>
      <c r="C47" t="s">
        <v>119</v>
      </c>
      <c r="D47" t="s">
        <v>133</v>
      </c>
      <c r="E47" t="s">
        <v>18</v>
      </c>
      <c r="F47" t="s">
        <v>134</v>
      </c>
      <c r="G47">
        <v>900</v>
      </c>
      <c r="H47" s="3">
        <v>67050</v>
      </c>
      <c r="I47" s="3">
        <v>65580</v>
      </c>
      <c r="J47" s="3">
        <v>132630</v>
      </c>
      <c r="K47" s="3">
        <v>554369</v>
      </c>
      <c r="L47" s="3">
        <v>-38607</v>
      </c>
      <c r="M47" s="3">
        <v>123995</v>
      </c>
      <c r="N47" s="3">
        <v>639758</v>
      </c>
      <c r="O47" s="3">
        <v>772388</v>
      </c>
      <c r="P47" s="3">
        <v>772388</v>
      </c>
    </row>
    <row r="48" spans="1:16" x14ac:dyDescent="0.2">
      <c r="A48" t="s">
        <v>135</v>
      </c>
      <c r="B48" t="s">
        <v>11</v>
      </c>
      <c r="C48" t="s">
        <v>119</v>
      </c>
      <c r="D48" t="s">
        <v>136</v>
      </c>
      <c r="E48" t="s">
        <v>18</v>
      </c>
      <c r="F48" t="s">
        <v>137</v>
      </c>
      <c r="G48">
        <v>815</v>
      </c>
      <c r="H48" s="3">
        <v>63835</v>
      </c>
      <c r="I48" s="3">
        <v>98130</v>
      </c>
      <c r="J48" s="3">
        <v>161965</v>
      </c>
      <c r="K48" s="3">
        <v>421848</v>
      </c>
      <c r="L48" s="3">
        <v>-38771</v>
      </c>
      <c r="M48" s="3">
        <v>100627</v>
      </c>
      <c r="N48" s="3">
        <v>483704</v>
      </c>
      <c r="O48" s="3">
        <v>645669</v>
      </c>
      <c r="P48" s="3">
        <v>645669</v>
      </c>
    </row>
    <row r="49" spans="1:16" x14ac:dyDescent="0.2">
      <c r="A49" t="s">
        <v>138</v>
      </c>
      <c r="B49" t="s">
        <v>11</v>
      </c>
      <c r="C49" t="s">
        <v>119</v>
      </c>
      <c r="D49" t="s">
        <v>139</v>
      </c>
      <c r="E49" t="s">
        <v>18</v>
      </c>
      <c r="F49" t="s">
        <v>140</v>
      </c>
      <c r="G49">
        <v>315</v>
      </c>
      <c r="H49" s="3">
        <v>31760</v>
      </c>
      <c r="I49" s="3">
        <v>25130</v>
      </c>
      <c r="J49" s="3">
        <v>56890</v>
      </c>
      <c r="K49" s="3">
        <v>302419</v>
      </c>
      <c r="L49" s="3">
        <v>-30225</v>
      </c>
      <c r="M49" s="3">
        <v>88472</v>
      </c>
      <c r="N49" s="3">
        <v>360666</v>
      </c>
      <c r="O49" s="3">
        <v>417556</v>
      </c>
      <c r="P49" s="3">
        <v>417556</v>
      </c>
    </row>
    <row r="50" spans="1:16" x14ac:dyDescent="0.2">
      <c r="A50" t="s">
        <v>141</v>
      </c>
      <c r="B50" t="s">
        <v>11</v>
      </c>
      <c r="C50" t="s">
        <v>119</v>
      </c>
      <c r="D50" t="s">
        <v>139</v>
      </c>
      <c r="E50" t="s">
        <v>35</v>
      </c>
      <c r="F50" t="s">
        <v>142</v>
      </c>
      <c r="G50">
        <v>238</v>
      </c>
      <c r="H50" s="3">
        <v>24821</v>
      </c>
      <c r="I50" s="3">
        <v>48660</v>
      </c>
      <c r="J50" s="3">
        <v>73481</v>
      </c>
      <c r="K50" s="3">
        <v>194483</v>
      </c>
      <c r="L50" s="3">
        <v>-22390</v>
      </c>
      <c r="M50" s="3">
        <v>44396</v>
      </c>
      <c r="N50" s="3">
        <v>216489</v>
      </c>
      <c r="O50" s="3">
        <v>289970</v>
      </c>
      <c r="P50" s="3">
        <v>289970</v>
      </c>
    </row>
    <row r="51" spans="1:16" x14ac:dyDescent="0.2">
      <c r="A51" t="s">
        <v>143</v>
      </c>
      <c r="B51" t="s">
        <v>11</v>
      </c>
      <c r="C51" t="s">
        <v>119</v>
      </c>
      <c r="D51" t="s">
        <v>144</v>
      </c>
      <c r="E51" t="s">
        <v>18</v>
      </c>
      <c r="F51" t="s">
        <v>145</v>
      </c>
      <c r="G51">
        <v>429</v>
      </c>
      <c r="H51" s="3">
        <v>41053</v>
      </c>
      <c r="I51" s="3">
        <v>16970</v>
      </c>
      <c r="J51" s="3">
        <v>58023</v>
      </c>
      <c r="K51" s="3">
        <v>172164</v>
      </c>
      <c r="L51" s="3">
        <v>-23709</v>
      </c>
      <c r="M51" s="3">
        <v>31797</v>
      </c>
      <c r="N51" s="3">
        <v>180251</v>
      </c>
      <c r="O51" s="3">
        <v>238274</v>
      </c>
      <c r="P51" s="3">
        <v>238274</v>
      </c>
    </row>
    <row r="52" spans="1:16" x14ac:dyDescent="0.2">
      <c r="A52" t="s">
        <v>146</v>
      </c>
      <c r="B52" t="s">
        <v>11</v>
      </c>
      <c r="C52" t="s">
        <v>12</v>
      </c>
      <c r="D52" t="s">
        <v>52</v>
      </c>
      <c r="E52" t="s">
        <v>147</v>
      </c>
      <c r="F52" t="s">
        <v>148</v>
      </c>
      <c r="G52">
        <v>152</v>
      </c>
      <c r="H52" s="3">
        <v>16440</v>
      </c>
      <c r="I52" s="3">
        <v>71180</v>
      </c>
      <c r="J52" s="3">
        <v>87620</v>
      </c>
      <c r="K52" s="3">
        <v>222337</v>
      </c>
      <c r="L52" s="3">
        <v>-12707</v>
      </c>
      <c r="M52" s="3">
        <v>52460</v>
      </c>
      <c r="N52" s="3">
        <v>262090</v>
      </c>
      <c r="O52" s="3">
        <v>349710</v>
      </c>
      <c r="P52" s="3">
        <v>349710</v>
      </c>
    </row>
    <row r="53" spans="1:16" x14ac:dyDescent="0.2">
      <c r="A53" t="s">
        <v>149</v>
      </c>
      <c r="B53" t="s">
        <v>11</v>
      </c>
      <c r="C53" t="s">
        <v>77</v>
      </c>
      <c r="D53" t="s">
        <v>109</v>
      </c>
      <c r="E53" t="s">
        <v>147</v>
      </c>
      <c r="F53" t="s">
        <v>150</v>
      </c>
      <c r="G53">
        <v>109</v>
      </c>
      <c r="H53" s="3">
        <v>12000</v>
      </c>
      <c r="I53" s="3">
        <v>51700</v>
      </c>
      <c r="J53" s="3">
        <v>63700</v>
      </c>
      <c r="K53" s="3">
        <v>134029</v>
      </c>
      <c r="L53" s="3">
        <v>-11707</v>
      </c>
      <c r="M53" s="3">
        <v>36991</v>
      </c>
      <c r="N53" s="3">
        <v>159313</v>
      </c>
      <c r="O53" s="3">
        <v>223013</v>
      </c>
      <c r="P53" s="3">
        <v>223013</v>
      </c>
    </row>
    <row r="54" spans="1:16" x14ac:dyDescent="0.2">
      <c r="A54" t="s">
        <v>151</v>
      </c>
      <c r="B54" t="s">
        <v>11</v>
      </c>
      <c r="C54" t="s">
        <v>119</v>
      </c>
      <c r="D54" t="s">
        <v>139</v>
      </c>
      <c r="E54" t="s">
        <v>147</v>
      </c>
      <c r="F54" t="s">
        <v>392</v>
      </c>
      <c r="G54">
        <v>87</v>
      </c>
      <c r="H54" s="3">
        <v>9664</v>
      </c>
      <c r="I54" s="3">
        <v>37240</v>
      </c>
      <c r="J54" s="3">
        <v>46904</v>
      </c>
      <c r="K54" s="3">
        <v>166736</v>
      </c>
      <c r="L54" s="3">
        <v>-8558</v>
      </c>
      <c r="M54" s="3">
        <v>36375</v>
      </c>
      <c r="N54" s="3">
        <v>194554</v>
      </c>
      <c r="O54" s="3">
        <v>241458</v>
      </c>
      <c r="P54" s="3">
        <v>241458</v>
      </c>
    </row>
    <row r="55" spans="1:16" x14ac:dyDescent="0.2">
      <c r="A55" t="s">
        <v>155</v>
      </c>
      <c r="B55" t="s">
        <v>11</v>
      </c>
      <c r="C55" t="s">
        <v>156</v>
      </c>
      <c r="D55" t="s">
        <v>157</v>
      </c>
      <c r="E55" t="s">
        <v>22</v>
      </c>
      <c r="F55" t="s">
        <v>25</v>
      </c>
      <c r="G55">
        <v>1064</v>
      </c>
      <c r="H55" s="3">
        <v>71416</v>
      </c>
      <c r="I55" s="3">
        <v>50020</v>
      </c>
      <c r="J55" s="3">
        <v>121436</v>
      </c>
      <c r="K55" s="3">
        <v>265009</v>
      </c>
      <c r="L55" s="3">
        <v>-42520</v>
      </c>
      <c r="M55" s="3">
        <v>64436</v>
      </c>
      <c r="N55" s="3">
        <v>286926</v>
      </c>
      <c r="O55" s="3">
        <v>408362</v>
      </c>
      <c r="P55" s="3">
        <v>408362</v>
      </c>
    </row>
    <row r="56" spans="1:16" x14ac:dyDescent="0.2">
      <c r="A56" t="s">
        <v>158</v>
      </c>
      <c r="B56" t="s">
        <v>11</v>
      </c>
      <c r="C56" t="s">
        <v>156</v>
      </c>
      <c r="D56" t="s">
        <v>159</v>
      </c>
      <c r="E56" t="s">
        <v>22</v>
      </c>
      <c r="F56" t="s">
        <v>160</v>
      </c>
      <c r="G56">
        <v>1598</v>
      </c>
      <c r="H56" s="3">
        <v>68858</v>
      </c>
      <c r="I56" s="3">
        <v>62840</v>
      </c>
      <c r="J56" s="3">
        <v>131698</v>
      </c>
      <c r="K56" s="3">
        <v>391395</v>
      </c>
      <c r="L56" s="3">
        <v>-56449</v>
      </c>
      <c r="M56" s="3">
        <v>121461</v>
      </c>
      <c r="N56" s="3">
        <v>456408</v>
      </c>
      <c r="O56" s="3">
        <v>588106</v>
      </c>
      <c r="P56" s="3">
        <v>588106</v>
      </c>
    </row>
    <row r="57" spans="1:16" x14ac:dyDescent="0.2">
      <c r="A57" t="s">
        <v>161</v>
      </c>
      <c r="B57" t="s">
        <v>11</v>
      </c>
      <c r="C57" t="s">
        <v>156</v>
      </c>
      <c r="D57" t="s">
        <v>159</v>
      </c>
      <c r="E57" t="s">
        <v>35</v>
      </c>
      <c r="F57" t="s">
        <v>160</v>
      </c>
      <c r="G57">
        <v>419</v>
      </c>
      <c r="H57" s="3">
        <v>40285</v>
      </c>
      <c r="I57" s="3">
        <v>54270</v>
      </c>
      <c r="J57" s="3">
        <v>94555</v>
      </c>
      <c r="K57" s="3">
        <v>0</v>
      </c>
      <c r="L57" s="3">
        <v>0</v>
      </c>
      <c r="M57" s="3">
        <v>28545</v>
      </c>
      <c r="N57" s="3">
        <v>28545</v>
      </c>
      <c r="O57" s="3">
        <v>123100</v>
      </c>
      <c r="P57" s="3">
        <v>123100</v>
      </c>
    </row>
    <row r="58" spans="1:16" x14ac:dyDescent="0.2">
      <c r="A58" t="s">
        <v>162</v>
      </c>
      <c r="B58" t="s">
        <v>11</v>
      </c>
      <c r="C58" t="s">
        <v>156</v>
      </c>
      <c r="D58" t="s">
        <v>159</v>
      </c>
      <c r="E58" t="s">
        <v>22</v>
      </c>
      <c r="F58" t="s">
        <v>163</v>
      </c>
      <c r="G58">
        <v>868</v>
      </c>
      <c r="H58" s="3">
        <v>65916</v>
      </c>
      <c r="I58" s="3">
        <v>55840</v>
      </c>
      <c r="J58" s="3">
        <v>121756</v>
      </c>
      <c r="K58" s="3">
        <v>416235</v>
      </c>
      <c r="L58" s="3">
        <v>-73540</v>
      </c>
      <c r="M58" s="3">
        <v>86066</v>
      </c>
      <c r="N58" s="3">
        <v>428761</v>
      </c>
      <c r="O58" s="3">
        <v>550517</v>
      </c>
      <c r="P58" s="3">
        <v>550517</v>
      </c>
    </row>
    <row r="59" spans="1:16" x14ac:dyDescent="0.2">
      <c r="A59" t="s">
        <v>164</v>
      </c>
      <c r="B59" t="s">
        <v>11</v>
      </c>
      <c r="C59" t="s">
        <v>156</v>
      </c>
      <c r="D59" t="s">
        <v>159</v>
      </c>
      <c r="E59" t="s">
        <v>35</v>
      </c>
      <c r="F59" t="s">
        <v>165</v>
      </c>
      <c r="G59">
        <v>515</v>
      </c>
      <c r="H59" s="3">
        <v>47290</v>
      </c>
      <c r="I59" s="3">
        <v>101310</v>
      </c>
      <c r="J59" s="3">
        <v>148600</v>
      </c>
      <c r="K59" s="3">
        <v>0</v>
      </c>
      <c r="L59" s="3">
        <v>0</v>
      </c>
      <c r="M59" s="3">
        <v>44662</v>
      </c>
      <c r="N59" s="3">
        <v>44662</v>
      </c>
      <c r="O59" s="3">
        <v>193262</v>
      </c>
      <c r="P59" s="3">
        <v>193262</v>
      </c>
    </row>
    <row r="60" spans="1:16" x14ac:dyDescent="0.2">
      <c r="A60" t="s">
        <v>166</v>
      </c>
      <c r="B60" t="s">
        <v>11</v>
      </c>
      <c r="C60" t="s">
        <v>156</v>
      </c>
      <c r="D60" t="s">
        <v>159</v>
      </c>
      <c r="E60" t="s">
        <v>35</v>
      </c>
      <c r="F60" t="s">
        <v>167</v>
      </c>
      <c r="G60">
        <v>465</v>
      </c>
      <c r="H60" s="3">
        <v>43745</v>
      </c>
      <c r="I60" s="3">
        <v>106270</v>
      </c>
      <c r="J60" s="3">
        <v>150015</v>
      </c>
      <c r="K60" s="3">
        <v>207745</v>
      </c>
      <c r="L60" s="3">
        <v>-14119</v>
      </c>
      <c r="M60" s="3">
        <v>107958</v>
      </c>
      <c r="N60" s="3">
        <v>301584</v>
      </c>
      <c r="O60" s="3">
        <v>451599</v>
      </c>
      <c r="P60" s="3">
        <v>451599</v>
      </c>
    </row>
    <row r="61" spans="1:16" x14ac:dyDescent="0.2">
      <c r="A61" t="s">
        <v>168</v>
      </c>
      <c r="B61" t="s">
        <v>11</v>
      </c>
      <c r="C61" t="s">
        <v>156</v>
      </c>
      <c r="D61" t="s">
        <v>169</v>
      </c>
      <c r="E61" t="s">
        <v>18</v>
      </c>
      <c r="F61" t="s">
        <v>170</v>
      </c>
      <c r="G61">
        <v>1464</v>
      </c>
      <c r="H61" s="3">
        <v>71912</v>
      </c>
      <c r="I61" s="3">
        <v>91610</v>
      </c>
      <c r="J61" s="3">
        <v>163522</v>
      </c>
      <c r="K61" s="3">
        <v>360904</v>
      </c>
      <c r="L61" s="3">
        <v>-49473</v>
      </c>
      <c r="M61" s="3">
        <v>102249</v>
      </c>
      <c r="N61" s="3">
        <v>413680</v>
      </c>
      <c r="O61" s="3">
        <v>577202</v>
      </c>
      <c r="P61" s="3">
        <v>577202</v>
      </c>
    </row>
    <row r="62" spans="1:16" x14ac:dyDescent="0.2">
      <c r="A62" t="s">
        <v>171</v>
      </c>
      <c r="B62" t="s">
        <v>11</v>
      </c>
      <c r="C62" t="s">
        <v>156</v>
      </c>
      <c r="D62" t="s">
        <v>172</v>
      </c>
      <c r="E62" t="s">
        <v>18</v>
      </c>
      <c r="F62" t="s">
        <v>173</v>
      </c>
      <c r="G62">
        <v>1297</v>
      </c>
      <c r="H62" s="3">
        <v>73456</v>
      </c>
      <c r="I62" s="3">
        <v>87010</v>
      </c>
      <c r="J62" s="3">
        <v>160466</v>
      </c>
      <c r="K62" s="3">
        <v>296919</v>
      </c>
      <c r="L62" s="3">
        <v>-47898</v>
      </c>
      <c r="M62" s="3">
        <v>90322</v>
      </c>
      <c r="N62" s="3">
        <v>339344</v>
      </c>
      <c r="O62" s="3">
        <v>499810</v>
      </c>
      <c r="P62" s="3">
        <v>499810</v>
      </c>
    </row>
    <row r="63" spans="1:16" x14ac:dyDescent="0.2">
      <c r="A63" t="s">
        <v>174</v>
      </c>
      <c r="B63" t="s">
        <v>11</v>
      </c>
      <c r="C63" t="s">
        <v>156</v>
      </c>
      <c r="D63" t="s">
        <v>393</v>
      </c>
      <c r="E63" t="s">
        <v>22</v>
      </c>
      <c r="F63" t="s">
        <v>394</v>
      </c>
      <c r="G63">
        <v>729</v>
      </c>
      <c r="H63" s="3">
        <v>59920</v>
      </c>
      <c r="I63" s="3">
        <v>27770</v>
      </c>
      <c r="J63" s="3">
        <v>87690</v>
      </c>
      <c r="K63" s="3">
        <v>268212</v>
      </c>
      <c r="L63" s="3">
        <v>-36811</v>
      </c>
      <c r="M63" s="3">
        <v>56213</v>
      </c>
      <c r="N63" s="3">
        <v>287614</v>
      </c>
      <c r="O63" s="3">
        <v>375304</v>
      </c>
      <c r="P63" s="3">
        <v>375304</v>
      </c>
    </row>
    <row r="64" spans="1:16" x14ac:dyDescent="0.2">
      <c r="A64" t="s">
        <v>178</v>
      </c>
      <c r="B64" t="s">
        <v>11</v>
      </c>
      <c r="C64" t="s">
        <v>156</v>
      </c>
      <c r="D64" t="s">
        <v>393</v>
      </c>
      <c r="E64" t="s">
        <v>35</v>
      </c>
      <c r="F64" t="s">
        <v>394</v>
      </c>
      <c r="G64">
        <v>231</v>
      </c>
      <c r="H64" s="3">
        <v>24164</v>
      </c>
      <c r="I64" s="3">
        <v>33570</v>
      </c>
      <c r="J64" s="3">
        <v>57734</v>
      </c>
      <c r="K64" s="3">
        <v>0</v>
      </c>
      <c r="L64" s="3">
        <v>0</v>
      </c>
      <c r="M64" s="3">
        <v>12047</v>
      </c>
      <c r="N64" s="3">
        <v>12047</v>
      </c>
      <c r="O64" s="3">
        <v>69781</v>
      </c>
      <c r="P64" s="3">
        <v>69781</v>
      </c>
    </row>
    <row r="65" spans="1:16" x14ac:dyDescent="0.2">
      <c r="A65" t="s">
        <v>180</v>
      </c>
      <c r="B65" t="s">
        <v>11</v>
      </c>
      <c r="C65" t="s">
        <v>156</v>
      </c>
      <c r="D65" t="s">
        <v>181</v>
      </c>
      <c r="E65" t="s">
        <v>22</v>
      </c>
      <c r="F65" t="s">
        <v>182</v>
      </c>
      <c r="G65">
        <v>1630</v>
      </c>
      <c r="H65" s="3">
        <v>67890</v>
      </c>
      <c r="I65" s="3">
        <v>69500</v>
      </c>
      <c r="J65" s="3">
        <v>137390</v>
      </c>
      <c r="K65" s="3">
        <v>531289</v>
      </c>
      <c r="L65" s="3">
        <v>-49563</v>
      </c>
      <c r="M65" s="3">
        <v>105697</v>
      </c>
      <c r="N65" s="3">
        <v>587423</v>
      </c>
      <c r="O65" s="3">
        <v>724813</v>
      </c>
      <c r="P65" s="3">
        <v>724813</v>
      </c>
    </row>
    <row r="66" spans="1:16" x14ac:dyDescent="0.2">
      <c r="A66" t="s">
        <v>183</v>
      </c>
      <c r="B66" t="s">
        <v>11</v>
      </c>
      <c r="C66" t="s">
        <v>156</v>
      </c>
      <c r="D66" t="s">
        <v>181</v>
      </c>
      <c r="E66" t="s">
        <v>35</v>
      </c>
      <c r="F66" t="s">
        <v>182</v>
      </c>
      <c r="G66">
        <v>495</v>
      </c>
      <c r="H66" s="3">
        <v>45899</v>
      </c>
      <c r="I66" s="3">
        <v>55350</v>
      </c>
      <c r="J66" s="3">
        <v>101249</v>
      </c>
      <c r="K66" s="3">
        <v>0</v>
      </c>
      <c r="L66" s="3">
        <v>0</v>
      </c>
      <c r="M66" s="3">
        <v>39061</v>
      </c>
      <c r="N66" s="3">
        <v>39061</v>
      </c>
      <c r="O66" s="3">
        <v>140310</v>
      </c>
      <c r="P66" s="3">
        <v>140310</v>
      </c>
    </row>
    <row r="67" spans="1:16" x14ac:dyDescent="0.2">
      <c r="A67" t="s">
        <v>184</v>
      </c>
      <c r="B67" t="s">
        <v>11</v>
      </c>
      <c r="C67" t="s">
        <v>156</v>
      </c>
      <c r="D67" t="s">
        <v>185</v>
      </c>
      <c r="E67" t="s">
        <v>35</v>
      </c>
      <c r="F67" t="s">
        <v>395</v>
      </c>
      <c r="G67">
        <v>512</v>
      </c>
      <c r="H67" s="3">
        <v>47084</v>
      </c>
      <c r="I67" s="3">
        <v>69160</v>
      </c>
      <c r="J67" s="3">
        <v>116244</v>
      </c>
      <c r="K67" s="3">
        <v>278396</v>
      </c>
      <c r="L67" s="3">
        <v>-36593</v>
      </c>
      <c r="M67" s="3">
        <v>88890</v>
      </c>
      <c r="N67" s="3">
        <v>330694</v>
      </c>
      <c r="O67" s="3">
        <v>446938</v>
      </c>
      <c r="P67" s="3">
        <v>446938</v>
      </c>
    </row>
    <row r="68" spans="1:16" x14ac:dyDescent="0.2">
      <c r="A68" t="s">
        <v>187</v>
      </c>
      <c r="B68" t="s">
        <v>11</v>
      </c>
      <c r="C68" t="s">
        <v>156</v>
      </c>
      <c r="D68" t="s">
        <v>185</v>
      </c>
      <c r="E68" t="s">
        <v>22</v>
      </c>
      <c r="F68" t="s">
        <v>188</v>
      </c>
      <c r="G68">
        <v>1350</v>
      </c>
      <c r="H68" s="3">
        <v>73238</v>
      </c>
      <c r="I68" s="3">
        <v>64100</v>
      </c>
      <c r="J68" s="3">
        <v>137338</v>
      </c>
      <c r="K68" s="3">
        <v>284124</v>
      </c>
      <c r="L68" s="3">
        <v>-58794</v>
      </c>
      <c r="M68" s="3">
        <v>59134</v>
      </c>
      <c r="N68" s="3">
        <v>284464</v>
      </c>
      <c r="O68" s="3">
        <v>421802</v>
      </c>
      <c r="P68" s="3">
        <v>421802</v>
      </c>
    </row>
    <row r="69" spans="1:16" x14ac:dyDescent="0.2">
      <c r="A69" t="s">
        <v>189</v>
      </c>
      <c r="B69" t="s">
        <v>11</v>
      </c>
      <c r="C69" t="s">
        <v>156</v>
      </c>
      <c r="D69" t="s">
        <v>159</v>
      </c>
      <c r="E69" t="s">
        <v>22</v>
      </c>
      <c r="F69" t="s">
        <v>190</v>
      </c>
      <c r="G69">
        <v>1291</v>
      </c>
      <c r="H69" s="3">
        <v>73464</v>
      </c>
      <c r="I69" s="3">
        <v>85350</v>
      </c>
      <c r="J69" s="3">
        <v>158814</v>
      </c>
      <c r="K69" s="3">
        <v>230842</v>
      </c>
      <c r="L69" s="3">
        <v>-59667</v>
      </c>
      <c r="M69" s="3">
        <v>72695</v>
      </c>
      <c r="N69" s="3">
        <v>243870</v>
      </c>
      <c r="O69" s="3">
        <v>402684</v>
      </c>
      <c r="P69" s="3">
        <v>402684</v>
      </c>
    </row>
    <row r="70" spans="1:16" x14ac:dyDescent="0.2">
      <c r="A70" t="s">
        <v>191</v>
      </c>
      <c r="B70" t="s">
        <v>11</v>
      </c>
      <c r="C70" t="s">
        <v>156</v>
      </c>
      <c r="D70" t="s">
        <v>192</v>
      </c>
      <c r="E70" t="s">
        <v>22</v>
      </c>
      <c r="F70" t="s">
        <v>193</v>
      </c>
      <c r="G70">
        <v>580</v>
      </c>
      <c r="H70" s="3">
        <v>51562</v>
      </c>
      <c r="I70" s="3">
        <v>17400</v>
      </c>
      <c r="J70" s="3">
        <v>68962</v>
      </c>
      <c r="K70" s="3">
        <v>153320</v>
      </c>
      <c r="L70" s="3">
        <v>-15642</v>
      </c>
      <c r="M70" s="3">
        <v>50793</v>
      </c>
      <c r="N70" s="3">
        <v>188471</v>
      </c>
      <c r="O70" s="3">
        <v>257433</v>
      </c>
      <c r="P70" s="3">
        <v>257433</v>
      </c>
    </row>
    <row r="71" spans="1:16" x14ac:dyDescent="0.2">
      <c r="A71" t="s">
        <v>194</v>
      </c>
      <c r="B71" t="s">
        <v>11</v>
      </c>
      <c r="C71" t="s">
        <v>156</v>
      </c>
      <c r="D71" t="s">
        <v>157</v>
      </c>
      <c r="E71" t="s">
        <v>18</v>
      </c>
      <c r="F71" t="s">
        <v>195</v>
      </c>
      <c r="G71">
        <v>443</v>
      </c>
      <c r="H71" s="3">
        <v>42114</v>
      </c>
      <c r="I71" s="3">
        <v>79970</v>
      </c>
      <c r="J71" s="3">
        <v>122084</v>
      </c>
      <c r="K71" s="3">
        <v>454300</v>
      </c>
      <c r="L71" s="3">
        <v>-22350</v>
      </c>
      <c r="M71" s="3">
        <v>94595</v>
      </c>
      <c r="N71" s="3">
        <v>526545</v>
      </c>
      <c r="O71" s="3">
        <v>648629</v>
      </c>
      <c r="P71" s="3">
        <v>648629</v>
      </c>
    </row>
    <row r="72" spans="1:16" x14ac:dyDescent="0.2">
      <c r="A72" t="s">
        <v>196</v>
      </c>
      <c r="B72" t="s">
        <v>11</v>
      </c>
      <c r="C72" t="s">
        <v>156</v>
      </c>
      <c r="D72" t="s">
        <v>197</v>
      </c>
      <c r="E72" t="s">
        <v>22</v>
      </c>
      <c r="F72" t="s">
        <v>198</v>
      </c>
      <c r="G72">
        <v>687</v>
      </c>
      <c r="H72" s="3">
        <v>57766</v>
      </c>
      <c r="I72" s="3">
        <v>23510</v>
      </c>
      <c r="J72" s="3">
        <v>81276</v>
      </c>
      <c r="K72" s="3">
        <v>145405</v>
      </c>
      <c r="L72" s="3">
        <v>-12967</v>
      </c>
      <c r="M72" s="3">
        <v>43878</v>
      </c>
      <c r="N72" s="3">
        <v>176316</v>
      </c>
      <c r="O72" s="3">
        <v>257592</v>
      </c>
      <c r="P72" s="3">
        <v>257592</v>
      </c>
    </row>
    <row r="73" spans="1:16" x14ac:dyDescent="0.2">
      <c r="A73" t="s">
        <v>199</v>
      </c>
      <c r="B73" t="s">
        <v>11</v>
      </c>
      <c r="C73" t="s">
        <v>156</v>
      </c>
      <c r="D73" t="s">
        <v>200</v>
      </c>
      <c r="E73" t="s">
        <v>18</v>
      </c>
      <c r="F73" t="s">
        <v>201</v>
      </c>
      <c r="G73">
        <v>615</v>
      </c>
      <c r="H73" s="3">
        <v>53705</v>
      </c>
      <c r="I73" s="3">
        <v>73050</v>
      </c>
      <c r="J73" s="3">
        <v>126755</v>
      </c>
      <c r="K73" s="3">
        <v>447285</v>
      </c>
      <c r="L73" s="3">
        <v>-54260</v>
      </c>
      <c r="M73" s="3">
        <v>96865</v>
      </c>
      <c r="N73" s="3">
        <v>489891</v>
      </c>
      <c r="O73" s="3">
        <v>616646</v>
      </c>
      <c r="P73" s="3">
        <v>616646</v>
      </c>
    </row>
    <row r="74" spans="1:16" x14ac:dyDescent="0.2">
      <c r="A74" t="s">
        <v>202</v>
      </c>
      <c r="B74" t="s">
        <v>11</v>
      </c>
      <c r="C74" t="s">
        <v>156</v>
      </c>
      <c r="D74" t="s">
        <v>203</v>
      </c>
      <c r="E74" t="s">
        <v>35</v>
      </c>
      <c r="F74" t="s">
        <v>204</v>
      </c>
      <c r="G74">
        <v>261</v>
      </c>
      <c r="H74" s="3">
        <v>26950</v>
      </c>
      <c r="I74" s="3">
        <v>67990</v>
      </c>
      <c r="J74" s="3">
        <v>94940</v>
      </c>
      <c r="K74" s="3">
        <v>191243</v>
      </c>
      <c r="L74" s="3">
        <v>-18769</v>
      </c>
      <c r="M74" s="3">
        <v>47524</v>
      </c>
      <c r="N74" s="3">
        <v>219999</v>
      </c>
      <c r="O74" s="3">
        <v>314939</v>
      </c>
      <c r="P74" s="3">
        <v>314939</v>
      </c>
    </row>
    <row r="75" spans="1:16" x14ac:dyDescent="0.2">
      <c r="A75" t="s">
        <v>205</v>
      </c>
      <c r="B75" t="s">
        <v>11</v>
      </c>
      <c r="C75" t="s">
        <v>156</v>
      </c>
      <c r="D75" t="s">
        <v>172</v>
      </c>
      <c r="E75" t="s">
        <v>18</v>
      </c>
      <c r="F75" t="s">
        <v>206</v>
      </c>
      <c r="G75">
        <v>508</v>
      </c>
      <c r="H75" s="3">
        <v>46807</v>
      </c>
      <c r="I75" s="3">
        <v>120520</v>
      </c>
      <c r="J75" s="3">
        <v>167327</v>
      </c>
      <c r="K75" s="3">
        <v>220143</v>
      </c>
      <c r="L75" s="3">
        <v>-30428</v>
      </c>
      <c r="M75" s="3">
        <v>64282</v>
      </c>
      <c r="N75" s="3">
        <v>253996</v>
      </c>
      <c r="O75" s="3">
        <v>421323</v>
      </c>
      <c r="P75" s="3">
        <v>421323</v>
      </c>
    </row>
    <row r="76" spans="1:16" x14ac:dyDescent="0.2">
      <c r="A76" t="s">
        <v>207</v>
      </c>
      <c r="B76" t="s">
        <v>11</v>
      </c>
      <c r="C76" t="s">
        <v>208</v>
      </c>
      <c r="D76" t="s">
        <v>209</v>
      </c>
      <c r="E76" t="s">
        <v>22</v>
      </c>
      <c r="F76" t="s">
        <v>210</v>
      </c>
      <c r="G76">
        <v>1169</v>
      </c>
      <c r="H76" s="3">
        <v>72940</v>
      </c>
      <c r="I76" s="3">
        <v>47470</v>
      </c>
      <c r="J76" s="3">
        <v>120410</v>
      </c>
      <c r="K76" s="3">
        <v>249631</v>
      </c>
      <c r="L76" s="3">
        <v>-65565</v>
      </c>
      <c r="M76" s="3">
        <v>62092</v>
      </c>
      <c r="N76" s="3">
        <v>246158</v>
      </c>
      <c r="O76" s="3">
        <v>366568</v>
      </c>
      <c r="P76" s="3">
        <v>366568</v>
      </c>
    </row>
    <row r="77" spans="1:16" x14ac:dyDescent="0.2">
      <c r="A77" t="s">
        <v>211</v>
      </c>
      <c r="B77" t="s">
        <v>11</v>
      </c>
      <c r="C77" t="s">
        <v>208</v>
      </c>
      <c r="D77" t="s">
        <v>209</v>
      </c>
      <c r="E77" t="s">
        <v>35</v>
      </c>
      <c r="F77" t="s">
        <v>212</v>
      </c>
      <c r="G77">
        <v>427</v>
      </c>
      <c r="H77" s="3">
        <v>40900</v>
      </c>
      <c r="I77" s="3">
        <v>74360</v>
      </c>
      <c r="J77" s="3">
        <v>115260</v>
      </c>
      <c r="K77" s="3">
        <v>402530</v>
      </c>
      <c r="L77" s="3">
        <v>-20052</v>
      </c>
      <c r="M77" s="3">
        <v>96905</v>
      </c>
      <c r="N77" s="3">
        <v>479383</v>
      </c>
      <c r="O77" s="3">
        <v>594643</v>
      </c>
      <c r="P77" s="3">
        <v>594643</v>
      </c>
    </row>
    <row r="78" spans="1:16" x14ac:dyDescent="0.2">
      <c r="A78" t="s">
        <v>213</v>
      </c>
      <c r="B78" t="s">
        <v>11</v>
      </c>
      <c r="C78" t="s">
        <v>208</v>
      </c>
      <c r="D78" t="s">
        <v>214</v>
      </c>
      <c r="E78" t="s">
        <v>18</v>
      </c>
      <c r="F78" t="s">
        <v>215</v>
      </c>
      <c r="G78">
        <v>553</v>
      </c>
      <c r="H78" s="3">
        <v>49834</v>
      </c>
      <c r="I78" s="3">
        <v>91530</v>
      </c>
      <c r="J78" s="3">
        <v>141364</v>
      </c>
      <c r="K78" s="3">
        <v>278474</v>
      </c>
      <c r="L78" s="3">
        <v>-20837</v>
      </c>
      <c r="M78" s="3">
        <v>57146</v>
      </c>
      <c r="N78" s="3">
        <v>314783</v>
      </c>
      <c r="O78" s="3">
        <v>456147</v>
      </c>
      <c r="P78" s="3">
        <v>456147</v>
      </c>
    </row>
    <row r="79" spans="1:16" x14ac:dyDescent="0.2">
      <c r="A79" t="s">
        <v>216</v>
      </c>
      <c r="B79" t="s">
        <v>11</v>
      </c>
      <c r="C79" t="s">
        <v>208</v>
      </c>
      <c r="D79" t="s">
        <v>214</v>
      </c>
      <c r="E79" t="s">
        <v>35</v>
      </c>
      <c r="F79" t="s">
        <v>217</v>
      </c>
      <c r="G79">
        <v>403</v>
      </c>
      <c r="H79" s="3">
        <v>39037</v>
      </c>
      <c r="I79" s="3">
        <v>28090</v>
      </c>
      <c r="J79" s="3">
        <v>67127</v>
      </c>
      <c r="K79" s="3">
        <v>134733</v>
      </c>
      <c r="L79" s="3">
        <v>-13159</v>
      </c>
      <c r="M79" s="3">
        <v>34863</v>
      </c>
      <c r="N79" s="3">
        <v>156437</v>
      </c>
      <c r="O79" s="3">
        <v>223564</v>
      </c>
      <c r="P79" s="3">
        <v>223564</v>
      </c>
    </row>
    <row r="80" spans="1:16" x14ac:dyDescent="0.2">
      <c r="A80" t="s">
        <v>218</v>
      </c>
      <c r="B80" t="s">
        <v>11</v>
      </c>
      <c r="C80" t="s">
        <v>208</v>
      </c>
      <c r="D80" t="s">
        <v>219</v>
      </c>
      <c r="E80" t="s">
        <v>35</v>
      </c>
      <c r="F80" t="s">
        <v>220</v>
      </c>
      <c r="G80">
        <v>540</v>
      </c>
      <c r="H80" s="3">
        <v>48978</v>
      </c>
      <c r="I80" s="3">
        <v>85920</v>
      </c>
      <c r="J80" s="3">
        <v>134898</v>
      </c>
      <c r="K80" s="3">
        <v>147387</v>
      </c>
      <c r="L80" s="3">
        <v>-17964</v>
      </c>
      <c r="M80" s="3">
        <v>51893</v>
      </c>
      <c r="N80" s="3">
        <v>181316</v>
      </c>
      <c r="O80" s="3">
        <v>316214</v>
      </c>
      <c r="P80" s="3">
        <v>316214</v>
      </c>
    </row>
    <row r="81" spans="1:16" x14ac:dyDescent="0.2">
      <c r="A81" t="s">
        <v>221</v>
      </c>
      <c r="B81" t="s">
        <v>11</v>
      </c>
      <c r="C81" t="s">
        <v>208</v>
      </c>
      <c r="D81" t="s">
        <v>222</v>
      </c>
      <c r="E81" t="s">
        <v>22</v>
      </c>
      <c r="F81" t="s">
        <v>223</v>
      </c>
      <c r="G81">
        <v>1203</v>
      </c>
      <c r="H81" s="3">
        <v>73221</v>
      </c>
      <c r="I81" s="3">
        <v>36090</v>
      </c>
      <c r="J81" s="3">
        <v>109311</v>
      </c>
      <c r="K81" s="3">
        <v>413368</v>
      </c>
      <c r="L81" s="3">
        <v>-56560</v>
      </c>
      <c r="M81" s="3">
        <v>101553</v>
      </c>
      <c r="N81" s="3">
        <v>458361</v>
      </c>
      <c r="O81" s="3">
        <v>567672</v>
      </c>
      <c r="P81" s="3">
        <v>567672</v>
      </c>
    </row>
    <row r="82" spans="1:16" x14ac:dyDescent="0.2">
      <c r="A82" t="s">
        <v>224</v>
      </c>
      <c r="B82" t="s">
        <v>11</v>
      </c>
      <c r="C82" t="s">
        <v>208</v>
      </c>
      <c r="D82" t="s">
        <v>222</v>
      </c>
      <c r="E82" t="s">
        <v>35</v>
      </c>
      <c r="F82" t="s">
        <v>225</v>
      </c>
      <c r="G82">
        <v>351</v>
      </c>
      <c r="H82" s="3">
        <v>34821</v>
      </c>
      <c r="I82" s="3">
        <v>86190</v>
      </c>
      <c r="J82" s="3">
        <v>121011</v>
      </c>
      <c r="K82" s="3">
        <v>294865</v>
      </c>
      <c r="L82" s="3">
        <v>-18159</v>
      </c>
      <c r="M82" s="3">
        <v>93549</v>
      </c>
      <c r="N82" s="3">
        <v>370255</v>
      </c>
      <c r="O82" s="3">
        <v>491266</v>
      </c>
      <c r="P82" s="3">
        <v>491266</v>
      </c>
    </row>
    <row r="83" spans="1:16" x14ac:dyDescent="0.2">
      <c r="A83" t="s">
        <v>226</v>
      </c>
      <c r="B83" t="s">
        <v>11</v>
      </c>
      <c r="C83" t="s">
        <v>208</v>
      </c>
      <c r="D83" t="s">
        <v>227</v>
      </c>
      <c r="E83" t="s">
        <v>22</v>
      </c>
      <c r="F83" t="s">
        <v>44</v>
      </c>
      <c r="G83">
        <v>1194</v>
      </c>
      <c r="H83" s="3">
        <v>73156</v>
      </c>
      <c r="I83" s="3">
        <v>35820</v>
      </c>
      <c r="J83" s="3">
        <v>108976</v>
      </c>
      <c r="K83" s="3">
        <v>248394</v>
      </c>
      <c r="L83" s="3">
        <v>-30376</v>
      </c>
      <c r="M83" s="3">
        <v>57211</v>
      </c>
      <c r="N83" s="3">
        <v>275229</v>
      </c>
      <c r="O83" s="3">
        <v>384205</v>
      </c>
      <c r="P83" s="3">
        <v>384205</v>
      </c>
    </row>
    <row r="84" spans="1:16" x14ac:dyDescent="0.2">
      <c r="A84" t="s">
        <v>228</v>
      </c>
      <c r="B84" t="s">
        <v>11</v>
      </c>
      <c r="C84" t="s">
        <v>208</v>
      </c>
      <c r="D84" t="s">
        <v>227</v>
      </c>
      <c r="E84" t="s">
        <v>18</v>
      </c>
      <c r="F84" t="s">
        <v>229</v>
      </c>
      <c r="G84">
        <v>1120</v>
      </c>
      <c r="H84" s="3">
        <v>72352</v>
      </c>
      <c r="I84" s="3">
        <v>99720</v>
      </c>
      <c r="J84" s="3">
        <v>172072</v>
      </c>
      <c r="K84" s="3">
        <v>389083</v>
      </c>
      <c r="L84" s="3">
        <v>-31952</v>
      </c>
      <c r="M84" s="3">
        <v>93835</v>
      </c>
      <c r="N84" s="3">
        <v>450966</v>
      </c>
      <c r="O84" s="3">
        <v>623038</v>
      </c>
      <c r="P84" s="3">
        <v>623038</v>
      </c>
    </row>
    <row r="85" spans="1:16" x14ac:dyDescent="0.2">
      <c r="A85" t="s">
        <v>230</v>
      </c>
      <c r="B85" t="s">
        <v>11</v>
      </c>
      <c r="C85" t="s">
        <v>208</v>
      </c>
      <c r="D85" t="s">
        <v>231</v>
      </c>
      <c r="E85" t="s">
        <v>18</v>
      </c>
      <c r="F85" t="s">
        <v>232</v>
      </c>
      <c r="G85">
        <v>859</v>
      </c>
      <c r="H85" s="3">
        <v>65580</v>
      </c>
      <c r="I85" s="3">
        <v>67530</v>
      </c>
      <c r="J85" s="3">
        <v>133110</v>
      </c>
      <c r="K85" s="3">
        <v>496635</v>
      </c>
      <c r="L85" s="3">
        <v>-33904</v>
      </c>
      <c r="M85" s="3">
        <v>115445</v>
      </c>
      <c r="N85" s="3">
        <v>578176</v>
      </c>
      <c r="O85" s="3">
        <v>711286</v>
      </c>
      <c r="P85" s="3">
        <v>711286</v>
      </c>
    </row>
    <row r="86" spans="1:16" x14ac:dyDescent="0.2">
      <c r="A86" t="s">
        <v>233</v>
      </c>
      <c r="B86" t="s">
        <v>11</v>
      </c>
      <c r="C86" t="s">
        <v>208</v>
      </c>
      <c r="D86" t="s">
        <v>234</v>
      </c>
      <c r="E86" t="s">
        <v>22</v>
      </c>
      <c r="F86" t="s">
        <v>235</v>
      </c>
      <c r="G86">
        <v>1136</v>
      </c>
      <c r="H86" s="3">
        <v>72568</v>
      </c>
      <c r="I86" s="3">
        <v>53780</v>
      </c>
      <c r="J86" s="3">
        <v>126348</v>
      </c>
      <c r="K86" s="3">
        <v>539636</v>
      </c>
      <c r="L86" s="3">
        <v>-51888</v>
      </c>
      <c r="M86" s="3">
        <v>114868</v>
      </c>
      <c r="N86" s="3">
        <v>602616</v>
      </c>
      <c r="O86" s="3">
        <v>728964</v>
      </c>
      <c r="P86" s="3">
        <v>728964</v>
      </c>
    </row>
    <row r="87" spans="1:16" x14ac:dyDescent="0.2">
      <c r="A87" t="s">
        <v>236</v>
      </c>
      <c r="B87" t="s">
        <v>11</v>
      </c>
      <c r="C87" t="s">
        <v>208</v>
      </c>
      <c r="D87" t="s">
        <v>234</v>
      </c>
      <c r="E87" t="s">
        <v>35</v>
      </c>
      <c r="F87" t="s">
        <v>237</v>
      </c>
      <c r="G87">
        <v>358</v>
      </c>
      <c r="H87" s="3">
        <v>35403</v>
      </c>
      <c r="I87" s="3">
        <v>60700</v>
      </c>
      <c r="J87" s="3">
        <v>96103</v>
      </c>
      <c r="K87" s="3">
        <v>0</v>
      </c>
      <c r="L87" s="3">
        <v>0</v>
      </c>
      <c r="M87" s="3">
        <v>24393</v>
      </c>
      <c r="N87" s="3">
        <v>24393</v>
      </c>
      <c r="O87" s="3">
        <v>120496</v>
      </c>
      <c r="P87" s="3">
        <v>120496</v>
      </c>
    </row>
    <row r="88" spans="1:16" x14ac:dyDescent="0.2">
      <c r="A88" t="s">
        <v>238</v>
      </c>
      <c r="B88" t="s">
        <v>11</v>
      </c>
      <c r="C88" t="s">
        <v>208</v>
      </c>
      <c r="D88" t="s">
        <v>239</v>
      </c>
      <c r="E88" t="s">
        <v>18</v>
      </c>
      <c r="F88" t="s">
        <v>396</v>
      </c>
      <c r="G88">
        <v>484</v>
      </c>
      <c r="H88" s="3">
        <v>45118</v>
      </c>
      <c r="I88" s="3">
        <v>68480</v>
      </c>
      <c r="J88" s="3">
        <v>113598</v>
      </c>
      <c r="K88" s="3">
        <v>143223</v>
      </c>
      <c r="L88" s="3">
        <v>-10056</v>
      </c>
      <c r="M88" s="3">
        <v>49446</v>
      </c>
      <c r="N88" s="3">
        <v>182613</v>
      </c>
      <c r="O88" s="3">
        <v>296211</v>
      </c>
      <c r="P88" s="3">
        <v>296211</v>
      </c>
    </row>
    <row r="89" spans="1:16" x14ac:dyDescent="0.2">
      <c r="A89" t="s">
        <v>241</v>
      </c>
      <c r="B89" t="s">
        <v>11</v>
      </c>
      <c r="C89" t="s">
        <v>208</v>
      </c>
      <c r="D89" t="s">
        <v>239</v>
      </c>
      <c r="E89" t="s">
        <v>14</v>
      </c>
      <c r="F89" t="s">
        <v>242</v>
      </c>
      <c r="G89">
        <v>1275</v>
      </c>
      <c r="H89" s="3">
        <v>73472</v>
      </c>
      <c r="I89" s="3">
        <v>54650</v>
      </c>
      <c r="J89" s="3">
        <v>128122</v>
      </c>
      <c r="K89" s="3">
        <v>237363</v>
      </c>
      <c r="L89" s="3">
        <v>-24067</v>
      </c>
      <c r="M89" s="3">
        <v>70038</v>
      </c>
      <c r="N89" s="3">
        <v>283334</v>
      </c>
      <c r="O89" s="3">
        <v>411456</v>
      </c>
      <c r="P89" s="3">
        <v>411456</v>
      </c>
    </row>
    <row r="90" spans="1:16" x14ac:dyDescent="0.2">
      <c r="A90" t="s">
        <v>243</v>
      </c>
      <c r="B90" t="s">
        <v>11</v>
      </c>
      <c r="C90" t="s">
        <v>208</v>
      </c>
      <c r="D90" t="s">
        <v>239</v>
      </c>
      <c r="E90" t="s">
        <v>18</v>
      </c>
      <c r="F90" t="s">
        <v>244</v>
      </c>
      <c r="G90">
        <v>509</v>
      </c>
      <c r="H90" s="3">
        <v>46876</v>
      </c>
      <c r="I90" s="3">
        <v>23370</v>
      </c>
      <c r="J90" s="3">
        <v>70246</v>
      </c>
      <c r="K90" s="3">
        <v>156647</v>
      </c>
      <c r="L90" s="3">
        <v>-12474</v>
      </c>
      <c r="M90" s="3">
        <v>52662</v>
      </c>
      <c r="N90" s="3">
        <v>196835</v>
      </c>
      <c r="O90" s="3">
        <v>267081</v>
      </c>
      <c r="P90" s="3">
        <v>267081</v>
      </c>
    </row>
    <row r="91" spans="1:16" x14ac:dyDescent="0.2">
      <c r="A91" t="s">
        <v>245</v>
      </c>
      <c r="B91" t="s">
        <v>11</v>
      </c>
      <c r="C91" t="s">
        <v>208</v>
      </c>
      <c r="D91" t="s">
        <v>239</v>
      </c>
      <c r="E91" t="s">
        <v>35</v>
      </c>
      <c r="F91" t="s">
        <v>397</v>
      </c>
      <c r="G91">
        <v>646</v>
      </c>
      <c r="H91" s="3">
        <v>55511</v>
      </c>
      <c r="I91" s="3">
        <v>239470</v>
      </c>
      <c r="J91" s="3">
        <v>294981</v>
      </c>
      <c r="K91" s="3">
        <v>319731</v>
      </c>
      <c r="L91" s="3">
        <v>-24252</v>
      </c>
      <c r="M91" s="3">
        <v>95941</v>
      </c>
      <c r="N91" s="3">
        <v>391419</v>
      </c>
      <c r="O91" s="3">
        <v>686400</v>
      </c>
      <c r="P91" s="3">
        <v>686400</v>
      </c>
    </row>
    <row r="92" spans="1:16" x14ac:dyDescent="0.2">
      <c r="A92" t="s">
        <v>247</v>
      </c>
      <c r="B92" t="s">
        <v>11</v>
      </c>
      <c r="C92" t="s">
        <v>208</v>
      </c>
      <c r="D92" t="s">
        <v>239</v>
      </c>
      <c r="E92" t="s">
        <v>248</v>
      </c>
      <c r="F92" t="s">
        <v>249</v>
      </c>
      <c r="G92">
        <v>435</v>
      </c>
      <c r="H92" s="3">
        <v>41510</v>
      </c>
      <c r="I92" s="3">
        <v>48450</v>
      </c>
      <c r="J92" s="3">
        <v>89960</v>
      </c>
      <c r="K92" s="3">
        <v>166116</v>
      </c>
      <c r="L92" s="3">
        <v>-16185</v>
      </c>
      <c r="M92" s="3">
        <v>27878</v>
      </c>
      <c r="N92" s="3">
        <v>177809</v>
      </c>
      <c r="O92" s="3">
        <v>267769</v>
      </c>
      <c r="P92" s="3">
        <v>267769</v>
      </c>
    </row>
    <row r="93" spans="1:16" x14ac:dyDescent="0.2">
      <c r="A93" t="s">
        <v>250</v>
      </c>
      <c r="B93" t="s">
        <v>11</v>
      </c>
      <c r="C93" t="s">
        <v>208</v>
      </c>
      <c r="D93" t="s">
        <v>239</v>
      </c>
      <c r="E93" t="s">
        <v>35</v>
      </c>
      <c r="F93" t="s">
        <v>249</v>
      </c>
      <c r="G93">
        <v>240</v>
      </c>
      <c r="H93" s="3">
        <v>25008</v>
      </c>
      <c r="I93" s="3">
        <v>50700</v>
      </c>
      <c r="J93" s="3">
        <v>75708</v>
      </c>
      <c r="K93" s="3">
        <v>0</v>
      </c>
      <c r="L93" s="3">
        <v>0</v>
      </c>
      <c r="M93" s="3">
        <v>18541</v>
      </c>
      <c r="N93" s="3">
        <v>18541</v>
      </c>
      <c r="O93" s="3">
        <v>94249</v>
      </c>
      <c r="P93" s="3">
        <v>94249</v>
      </c>
    </row>
    <row r="94" spans="1:16" x14ac:dyDescent="0.2">
      <c r="A94" t="s">
        <v>252</v>
      </c>
      <c r="B94" t="s">
        <v>11</v>
      </c>
      <c r="C94" t="s">
        <v>208</v>
      </c>
      <c r="D94" t="s">
        <v>239</v>
      </c>
      <c r="E94" t="s">
        <v>35</v>
      </c>
      <c r="F94" t="s">
        <v>398</v>
      </c>
      <c r="G94">
        <v>513</v>
      </c>
      <c r="H94" s="3">
        <v>47152</v>
      </c>
      <c r="I94" s="3">
        <v>131930</v>
      </c>
      <c r="J94" s="3">
        <v>179082</v>
      </c>
      <c r="K94" s="3">
        <v>276522</v>
      </c>
      <c r="L94" s="3">
        <v>-18658</v>
      </c>
      <c r="M94" s="3">
        <v>55723</v>
      </c>
      <c r="N94" s="3">
        <v>313588</v>
      </c>
      <c r="O94" s="3">
        <v>492670</v>
      </c>
      <c r="P94" s="3">
        <v>492670</v>
      </c>
    </row>
    <row r="95" spans="1:16" x14ac:dyDescent="0.2">
      <c r="A95" t="s">
        <v>253</v>
      </c>
      <c r="B95" t="s">
        <v>11</v>
      </c>
      <c r="C95" t="s">
        <v>208</v>
      </c>
      <c r="D95" t="s">
        <v>239</v>
      </c>
      <c r="E95" t="s">
        <v>22</v>
      </c>
      <c r="F95" t="s">
        <v>254</v>
      </c>
      <c r="G95">
        <v>1140</v>
      </c>
      <c r="H95" s="3">
        <v>72618</v>
      </c>
      <c r="I95" s="3">
        <v>48600</v>
      </c>
      <c r="J95" s="3">
        <v>121218</v>
      </c>
      <c r="K95" s="3">
        <v>332068</v>
      </c>
      <c r="L95" s="3">
        <v>-23314</v>
      </c>
      <c r="M95" s="3">
        <v>59717</v>
      </c>
      <c r="N95" s="3">
        <v>368470</v>
      </c>
      <c r="O95" s="3">
        <v>489688</v>
      </c>
      <c r="P95" s="3">
        <v>489688</v>
      </c>
    </row>
    <row r="96" spans="1:16" x14ac:dyDescent="0.2">
      <c r="A96" t="s">
        <v>255</v>
      </c>
      <c r="B96" t="s">
        <v>11</v>
      </c>
      <c r="C96" t="s">
        <v>208</v>
      </c>
      <c r="D96" t="s">
        <v>239</v>
      </c>
      <c r="E96" t="s">
        <v>35</v>
      </c>
      <c r="F96" t="s">
        <v>254</v>
      </c>
      <c r="G96">
        <v>140</v>
      </c>
      <c r="H96" s="3">
        <v>15218</v>
      </c>
      <c r="I96" s="3">
        <v>8800</v>
      </c>
      <c r="J96" s="3">
        <v>24018</v>
      </c>
      <c r="K96" s="3">
        <v>0</v>
      </c>
      <c r="L96" s="3">
        <v>0</v>
      </c>
      <c r="M96" s="3">
        <v>9261</v>
      </c>
      <c r="N96" s="3">
        <v>9261</v>
      </c>
      <c r="O96" s="3">
        <v>33279</v>
      </c>
      <c r="P96" s="3">
        <v>33279</v>
      </c>
    </row>
    <row r="97" spans="1:16" x14ac:dyDescent="0.2">
      <c r="A97" t="s">
        <v>256</v>
      </c>
      <c r="B97" t="s">
        <v>11</v>
      </c>
      <c r="C97" t="s">
        <v>208</v>
      </c>
      <c r="D97" t="s">
        <v>257</v>
      </c>
      <c r="E97" t="s">
        <v>22</v>
      </c>
      <c r="F97" t="s">
        <v>50</v>
      </c>
      <c r="G97">
        <v>946</v>
      </c>
      <c r="H97" s="3">
        <v>68519</v>
      </c>
      <c r="I97" s="3">
        <v>28380</v>
      </c>
      <c r="J97" s="3">
        <v>96899</v>
      </c>
      <c r="K97" s="3">
        <v>232900</v>
      </c>
      <c r="L97" s="3">
        <v>-45720</v>
      </c>
      <c r="M97" s="3">
        <v>61837</v>
      </c>
      <c r="N97" s="3">
        <v>249017</v>
      </c>
      <c r="O97" s="3">
        <v>345916</v>
      </c>
      <c r="P97" s="3">
        <v>345916</v>
      </c>
    </row>
    <row r="98" spans="1:16" x14ac:dyDescent="0.2">
      <c r="A98" t="s">
        <v>258</v>
      </c>
      <c r="B98" t="s">
        <v>11</v>
      </c>
      <c r="C98" t="s">
        <v>208</v>
      </c>
      <c r="D98" t="s">
        <v>259</v>
      </c>
      <c r="E98" t="s">
        <v>22</v>
      </c>
      <c r="F98" t="s">
        <v>260</v>
      </c>
      <c r="G98">
        <v>1266</v>
      </c>
      <c r="H98" s="3">
        <v>73466</v>
      </c>
      <c r="I98" s="3">
        <v>37980</v>
      </c>
      <c r="J98" s="3">
        <v>111446</v>
      </c>
      <c r="K98" s="3">
        <v>229028</v>
      </c>
      <c r="L98" s="3">
        <v>-43018</v>
      </c>
      <c r="M98" s="3">
        <v>61097</v>
      </c>
      <c r="N98" s="3">
        <v>247108</v>
      </c>
      <c r="O98" s="3">
        <v>358554</v>
      </c>
      <c r="P98" s="3">
        <v>358554</v>
      </c>
    </row>
    <row r="99" spans="1:16" x14ac:dyDescent="0.2">
      <c r="A99" t="s">
        <v>261</v>
      </c>
      <c r="B99" t="s">
        <v>11</v>
      </c>
      <c r="C99" t="s">
        <v>208</v>
      </c>
      <c r="D99" t="s">
        <v>262</v>
      </c>
      <c r="E99" t="s">
        <v>35</v>
      </c>
      <c r="F99" t="s">
        <v>263</v>
      </c>
      <c r="G99">
        <v>290</v>
      </c>
      <c r="H99" s="3">
        <v>29566</v>
      </c>
      <c r="I99" s="3">
        <v>91740</v>
      </c>
      <c r="J99" s="3">
        <v>121306</v>
      </c>
      <c r="K99" s="3">
        <v>425128</v>
      </c>
      <c r="L99" s="3">
        <v>-30882</v>
      </c>
      <c r="M99" s="3">
        <v>106769</v>
      </c>
      <c r="N99" s="3">
        <v>501015</v>
      </c>
      <c r="O99" s="3">
        <v>622321</v>
      </c>
      <c r="P99" s="3">
        <v>622321</v>
      </c>
    </row>
    <row r="100" spans="1:16" x14ac:dyDescent="0.2">
      <c r="A100" t="s">
        <v>264</v>
      </c>
      <c r="B100" t="s">
        <v>11</v>
      </c>
      <c r="C100" t="s">
        <v>208</v>
      </c>
      <c r="D100" t="s">
        <v>265</v>
      </c>
      <c r="E100" t="s">
        <v>35</v>
      </c>
      <c r="F100" t="s">
        <v>266</v>
      </c>
      <c r="G100">
        <v>241</v>
      </c>
      <c r="H100" s="3">
        <v>25101</v>
      </c>
      <c r="I100" s="3">
        <v>78710</v>
      </c>
      <c r="J100" s="3">
        <v>103811</v>
      </c>
      <c r="K100" s="3">
        <v>237526</v>
      </c>
      <c r="L100" s="3">
        <v>-7776</v>
      </c>
      <c r="M100" s="3">
        <v>55711</v>
      </c>
      <c r="N100" s="3">
        <v>285461</v>
      </c>
      <c r="O100" s="3">
        <v>389272</v>
      </c>
      <c r="P100" s="3">
        <v>389272</v>
      </c>
    </row>
    <row r="101" spans="1:16" x14ac:dyDescent="0.2">
      <c r="A101" t="s">
        <v>267</v>
      </c>
      <c r="B101" t="s">
        <v>11</v>
      </c>
      <c r="C101" t="s">
        <v>208</v>
      </c>
      <c r="D101" t="s">
        <v>265</v>
      </c>
      <c r="E101" t="s">
        <v>35</v>
      </c>
      <c r="F101" t="s">
        <v>268</v>
      </c>
      <c r="G101">
        <v>466</v>
      </c>
      <c r="H101" s="3">
        <v>43818</v>
      </c>
      <c r="I101" s="3">
        <v>66980</v>
      </c>
      <c r="J101" s="3">
        <v>110798</v>
      </c>
      <c r="K101" s="3">
        <v>163393</v>
      </c>
      <c r="L101" s="3">
        <v>-23061</v>
      </c>
      <c r="M101" s="3">
        <v>53224</v>
      </c>
      <c r="N101" s="3">
        <v>193555</v>
      </c>
      <c r="O101" s="3">
        <v>304353</v>
      </c>
      <c r="P101" s="3">
        <v>304353</v>
      </c>
    </row>
    <row r="102" spans="1:16" x14ac:dyDescent="0.2">
      <c r="A102" t="s">
        <v>269</v>
      </c>
      <c r="B102" t="s">
        <v>11</v>
      </c>
      <c r="C102" t="s">
        <v>208</v>
      </c>
      <c r="D102" t="s">
        <v>270</v>
      </c>
      <c r="E102" t="s">
        <v>14</v>
      </c>
      <c r="F102" t="s">
        <v>271</v>
      </c>
      <c r="G102">
        <v>1597</v>
      </c>
      <c r="H102" s="3">
        <v>68887</v>
      </c>
      <c r="I102" s="3">
        <v>136610</v>
      </c>
      <c r="J102" s="3">
        <v>205497</v>
      </c>
      <c r="K102" s="3">
        <v>430804</v>
      </c>
      <c r="L102" s="3">
        <v>-76915</v>
      </c>
      <c r="M102" s="3">
        <v>110210</v>
      </c>
      <c r="N102" s="3">
        <v>464099</v>
      </c>
      <c r="O102" s="3">
        <v>669596</v>
      </c>
      <c r="P102" s="3">
        <v>669596</v>
      </c>
    </row>
    <row r="103" spans="1:16" x14ac:dyDescent="0.2">
      <c r="A103" t="s">
        <v>272</v>
      </c>
      <c r="B103" t="s">
        <v>11</v>
      </c>
      <c r="C103" t="s">
        <v>208</v>
      </c>
      <c r="D103" t="s">
        <v>270</v>
      </c>
      <c r="E103" t="s">
        <v>22</v>
      </c>
      <c r="F103" t="s">
        <v>273</v>
      </c>
      <c r="G103">
        <v>1324</v>
      </c>
      <c r="H103" s="3">
        <v>73376</v>
      </c>
      <c r="I103" s="3">
        <v>68020</v>
      </c>
      <c r="J103" s="3">
        <v>141396</v>
      </c>
      <c r="K103" s="3">
        <v>406123</v>
      </c>
      <c r="L103" s="3">
        <v>-58266</v>
      </c>
      <c r="M103" s="3">
        <v>87533</v>
      </c>
      <c r="N103" s="3">
        <v>435390</v>
      </c>
      <c r="O103" s="3">
        <v>576786</v>
      </c>
      <c r="P103" s="3">
        <v>576786</v>
      </c>
    </row>
    <row r="104" spans="1:16" x14ac:dyDescent="0.2">
      <c r="A104" t="s">
        <v>274</v>
      </c>
      <c r="B104" t="s">
        <v>11</v>
      </c>
      <c r="C104" t="s">
        <v>208</v>
      </c>
      <c r="D104" t="s">
        <v>270</v>
      </c>
      <c r="E104" t="s">
        <v>14</v>
      </c>
      <c r="F104" t="s">
        <v>275</v>
      </c>
      <c r="G104">
        <v>748</v>
      </c>
      <c r="H104" s="3">
        <v>60842</v>
      </c>
      <c r="I104" s="3">
        <v>28740</v>
      </c>
      <c r="J104" s="3">
        <v>89582</v>
      </c>
      <c r="K104" s="3">
        <v>122182</v>
      </c>
      <c r="L104" s="3">
        <v>-24696</v>
      </c>
      <c r="M104" s="3">
        <v>28188</v>
      </c>
      <c r="N104" s="3">
        <v>125674</v>
      </c>
      <c r="O104" s="3">
        <v>215256</v>
      </c>
      <c r="P104" s="3">
        <v>215256</v>
      </c>
    </row>
    <row r="105" spans="1:16" x14ac:dyDescent="0.2">
      <c r="A105" t="s">
        <v>276</v>
      </c>
      <c r="B105" t="s">
        <v>11</v>
      </c>
      <c r="C105" t="s">
        <v>208</v>
      </c>
      <c r="D105" t="s">
        <v>270</v>
      </c>
      <c r="E105" t="s">
        <v>18</v>
      </c>
      <c r="F105" t="s">
        <v>277</v>
      </c>
      <c r="G105">
        <v>1119</v>
      </c>
      <c r="H105" s="3">
        <v>72338</v>
      </c>
      <c r="I105" s="3">
        <v>112170</v>
      </c>
      <c r="J105" s="3">
        <v>184508</v>
      </c>
      <c r="K105" s="3">
        <v>315244</v>
      </c>
      <c r="L105" s="3">
        <v>-27434</v>
      </c>
      <c r="M105" s="3">
        <v>74050</v>
      </c>
      <c r="N105" s="3">
        <v>361859</v>
      </c>
      <c r="O105" s="3">
        <v>546367</v>
      </c>
      <c r="P105" s="3">
        <v>546367</v>
      </c>
    </row>
    <row r="106" spans="1:16" x14ac:dyDescent="0.2">
      <c r="A106" t="s">
        <v>278</v>
      </c>
      <c r="B106" t="s">
        <v>11</v>
      </c>
      <c r="C106" t="s">
        <v>208</v>
      </c>
      <c r="D106" t="s">
        <v>270</v>
      </c>
      <c r="E106" t="s">
        <v>22</v>
      </c>
      <c r="F106" t="s">
        <v>279</v>
      </c>
      <c r="G106">
        <v>1900</v>
      </c>
      <c r="H106" s="3">
        <v>76000</v>
      </c>
      <c r="I106" s="3">
        <v>83790</v>
      </c>
      <c r="J106" s="3">
        <v>159790</v>
      </c>
      <c r="K106" s="3">
        <v>336224</v>
      </c>
      <c r="L106" s="3">
        <v>-74315</v>
      </c>
      <c r="M106" s="3">
        <v>85327</v>
      </c>
      <c r="N106" s="3">
        <v>347236</v>
      </c>
      <c r="O106" s="3">
        <v>507026</v>
      </c>
      <c r="P106" s="3">
        <v>507026</v>
      </c>
    </row>
    <row r="107" spans="1:16" x14ac:dyDescent="0.2">
      <c r="A107" t="s">
        <v>280</v>
      </c>
      <c r="B107" t="s">
        <v>11</v>
      </c>
      <c r="C107" t="s">
        <v>208</v>
      </c>
      <c r="D107" t="s">
        <v>270</v>
      </c>
      <c r="E107" t="s">
        <v>35</v>
      </c>
      <c r="F107" t="s">
        <v>279</v>
      </c>
      <c r="G107">
        <v>285</v>
      </c>
      <c r="H107" s="3">
        <v>29120</v>
      </c>
      <c r="I107" s="3">
        <v>8550</v>
      </c>
      <c r="J107" s="3">
        <v>37670</v>
      </c>
      <c r="K107" s="3">
        <v>0</v>
      </c>
      <c r="L107" s="3">
        <v>0</v>
      </c>
      <c r="M107" s="3">
        <v>11694</v>
      </c>
      <c r="N107" s="3">
        <v>11694</v>
      </c>
      <c r="O107" s="3">
        <v>49364</v>
      </c>
      <c r="P107" s="3">
        <v>49364</v>
      </c>
    </row>
    <row r="108" spans="1:16" x14ac:dyDescent="0.2">
      <c r="A108" t="s">
        <v>281</v>
      </c>
      <c r="B108" t="s">
        <v>11</v>
      </c>
      <c r="C108" t="s">
        <v>208</v>
      </c>
      <c r="D108" t="s">
        <v>282</v>
      </c>
      <c r="E108" t="s">
        <v>22</v>
      </c>
      <c r="F108" t="s">
        <v>283</v>
      </c>
      <c r="G108">
        <v>1188</v>
      </c>
      <c r="H108" s="3">
        <v>73110</v>
      </c>
      <c r="I108" s="3">
        <v>37440</v>
      </c>
      <c r="J108" s="3">
        <v>110550</v>
      </c>
      <c r="K108" s="3">
        <v>338773</v>
      </c>
      <c r="L108" s="3">
        <v>-34424</v>
      </c>
      <c r="M108" s="3">
        <v>98138</v>
      </c>
      <c r="N108" s="3">
        <v>402486</v>
      </c>
      <c r="O108" s="3">
        <v>513036</v>
      </c>
      <c r="P108" s="3">
        <v>513036</v>
      </c>
    </row>
    <row r="109" spans="1:16" x14ac:dyDescent="0.2">
      <c r="A109" t="s">
        <v>284</v>
      </c>
      <c r="B109" t="s">
        <v>11</v>
      </c>
      <c r="C109" t="s">
        <v>208</v>
      </c>
      <c r="D109" t="s">
        <v>282</v>
      </c>
      <c r="E109" t="s">
        <v>22</v>
      </c>
      <c r="F109" t="s">
        <v>285</v>
      </c>
      <c r="G109">
        <v>1135</v>
      </c>
      <c r="H109" s="3">
        <v>72555</v>
      </c>
      <c r="I109" s="3">
        <v>75650</v>
      </c>
      <c r="J109" s="3">
        <v>148205</v>
      </c>
      <c r="K109" s="3">
        <v>528666</v>
      </c>
      <c r="L109" s="3">
        <v>-51703</v>
      </c>
      <c r="M109" s="3">
        <v>102071</v>
      </c>
      <c r="N109" s="3">
        <v>579034</v>
      </c>
      <c r="O109" s="3">
        <v>727239</v>
      </c>
      <c r="P109" s="3">
        <v>727239</v>
      </c>
    </row>
    <row r="110" spans="1:16" x14ac:dyDescent="0.2">
      <c r="A110" t="s">
        <v>286</v>
      </c>
      <c r="B110" t="s">
        <v>11</v>
      </c>
      <c r="C110" t="s">
        <v>208</v>
      </c>
      <c r="D110" t="s">
        <v>282</v>
      </c>
      <c r="E110" t="s">
        <v>35</v>
      </c>
      <c r="F110" t="s">
        <v>287</v>
      </c>
      <c r="G110">
        <v>316</v>
      </c>
      <c r="H110" s="3">
        <v>31846</v>
      </c>
      <c r="I110" s="3">
        <v>77500</v>
      </c>
      <c r="J110" s="3">
        <v>109346</v>
      </c>
      <c r="K110" s="3">
        <v>0</v>
      </c>
      <c r="L110" s="3">
        <v>0</v>
      </c>
      <c r="M110" s="3">
        <v>36350</v>
      </c>
      <c r="N110" s="3">
        <v>36350</v>
      </c>
      <c r="O110" s="3">
        <v>145696</v>
      </c>
      <c r="P110" s="3">
        <v>145696</v>
      </c>
    </row>
    <row r="111" spans="1:16" x14ac:dyDescent="0.2">
      <c r="A111" t="s">
        <v>288</v>
      </c>
      <c r="B111" t="s">
        <v>11</v>
      </c>
      <c r="C111" t="s">
        <v>208</v>
      </c>
      <c r="D111" t="s">
        <v>289</v>
      </c>
      <c r="E111" t="s">
        <v>35</v>
      </c>
      <c r="F111" t="s">
        <v>290</v>
      </c>
      <c r="G111">
        <v>241</v>
      </c>
      <c r="H111" s="3">
        <v>25101</v>
      </c>
      <c r="I111" s="3">
        <v>27770</v>
      </c>
      <c r="J111" s="3">
        <v>52871</v>
      </c>
      <c r="K111" s="3">
        <v>199500</v>
      </c>
      <c r="L111" s="3">
        <v>-35093</v>
      </c>
      <c r="M111" s="3">
        <v>35708</v>
      </c>
      <c r="N111" s="3">
        <v>200114</v>
      </c>
      <c r="O111" s="3">
        <v>252985</v>
      </c>
      <c r="P111" s="3">
        <v>252985</v>
      </c>
    </row>
    <row r="112" spans="1:16" x14ac:dyDescent="0.2">
      <c r="A112" t="s">
        <v>291</v>
      </c>
      <c r="B112" t="s">
        <v>11</v>
      </c>
      <c r="C112" t="s">
        <v>208</v>
      </c>
      <c r="D112" t="s">
        <v>292</v>
      </c>
      <c r="E112" t="s">
        <v>22</v>
      </c>
      <c r="F112" t="s">
        <v>293</v>
      </c>
      <c r="G112">
        <v>1387</v>
      </c>
      <c r="H112" s="3">
        <v>72935</v>
      </c>
      <c r="I112" s="3">
        <v>79610</v>
      </c>
      <c r="J112" s="3">
        <v>152545</v>
      </c>
      <c r="K112" s="3">
        <v>178019</v>
      </c>
      <c r="L112" s="3">
        <v>-54890</v>
      </c>
      <c r="M112" s="3">
        <v>87579</v>
      </c>
      <c r="N112" s="3">
        <v>210708</v>
      </c>
      <c r="O112" s="3">
        <v>363253</v>
      </c>
      <c r="P112" s="3">
        <v>363253</v>
      </c>
    </row>
    <row r="113" spans="1:16" x14ac:dyDescent="0.2">
      <c r="A113" t="s">
        <v>294</v>
      </c>
      <c r="B113" t="s">
        <v>11</v>
      </c>
      <c r="C113" t="s">
        <v>208</v>
      </c>
      <c r="D113" t="s">
        <v>292</v>
      </c>
      <c r="E113" t="s">
        <v>35</v>
      </c>
      <c r="F113" t="s">
        <v>293</v>
      </c>
      <c r="G113">
        <v>434</v>
      </c>
      <c r="H113" s="3">
        <v>41434</v>
      </c>
      <c r="I113" s="3">
        <v>43720</v>
      </c>
      <c r="J113" s="3">
        <v>85154</v>
      </c>
      <c r="K113" s="3">
        <v>0</v>
      </c>
      <c r="L113" s="3">
        <v>0</v>
      </c>
      <c r="M113" s="3">
        <v>17794</v>
      </c>
      <c r="N113" s="3">
        <v>17794</v>
      </c>
      <c r="O113" s="3">
        <v>102948</v>
      </c>
      <c r="P113" s="3">
        <v>102948</v>
      </c>
    </row>
    <row r="114" spans="1:16" x14ac:dyDescent="0.2">
      <c r="A114" t="s">
        <v>295</v>
      </c>
      <c r="B114" t="s">
        <v>11</v>
      </c>
      <c r="C114" t="s">
        <v>208</v>
      </c>
      <c r="D114" t="s">
        <v>222</v>
      </c>
      <c r="E114" t="s">
        <v>22</v>
      </c>
      <c r="F114" t="s">
        <v>296</v>
      </c>
      <c r="G114">
        <v>541</v>
      </c>
      <c r="H114" s="3">
        <v>49044</v>
      </c>
      <c r="I114" s="3">
        <v>51330</v>
      </c>
      <c r="J114" s="3">
        <v>100374</v>
      </c>
      <c r="K114" s="3">
        <v>406347</v>
      </c>
      <c r="L114" s="3">
        <v>-31831</v>
      </c>
      <c r="M114" s="3">
        <v>81792</v>
      </c>
      <c r="N114" s="3">
        <v>456308</v>
      </c>
      <c r="O114" s="3">
        <v>556682</v>
      </c>
      <c r="P114" s="3">
        <v>556682</v>
      </c>
    </row>
    <row r="115" spans="1:16" x14ac:dyDescent="0.2">
      <c r="A115" t="s">
        <v>297</v>
      </c>
      <c r="B115" t="s">
        <v>11</v>
      </c>
      <c r="C115" t="s">
        <v>208</v>
      </c>
      <c r="D115" t="s">
        <v>298</v>
      </c>
      <c r="E115" t="s">
        <v>18</v>
      </c>
      <c r="F115" t="s">
        <v>299</v>
      </c>
      <c r="G115">
        <v>925</v>
      </c>
      <c r="H115" s="3">
        <v>67872</v>
      </c>
      <c r="I115" s="3">
        <v>54850</v>
      </c>
      <c r="J115" s="3">
        <v>122722</v>
      </c>
      <c r="K115" s="3">
        <v>307057</v>
      </c>
      <c r="L115" s="3">
        <v>-71689</v>
      </c>
      <c r="M115" s="3">
        <v>62198</v>
      </c>
      <c r="N115" s="3">
        <v>297566</v>
      </c>
      <c r="O115" s="3">
        <v>420288</v>
      </c>
      <c r="P115" s="3">
        <v>420288</v>
      </c>
    </row>
    <row r="116" spans="1:16" x14ac:dyDescent="0.2">
      <c r="A116" t="s">
        <v>300</v>
      </c>
      <c r="B116" t="s">
        <v>11</v>
      </c>
      <c r="C116" t="s">
        <v>208</v>
      </c>
      <c r="D116" t="s">
        <v>301</v>
      </c>
      <c r="E116" t="s">
        <v>18</v>
      </c>
      <c r="F116" t="s">
        <v>302</v>
      </c>
      <c r="G116">
        <v>875</v>
      </c>
      <c r="H116" s="3">
        <v>66172</v>
      </c>
      <c r="I116" s="3">
        <v>65750</v>
      </c>
      <c r="J116" s="3">
        <v>131922</v>
      </c>
      <c r="K116" s="3">
        <v>242056</v>
      </c>
      <c r="L116" s="3">
        <v>-46776</v>
      </c>
      <c r="M116" s="3">
        <v>84057</v>
      </c>
      <c r="N116" s="3">
        <v>279337</v>
      </c>
      <c r="O116" s="3">
        <v>411259</v>
      </c>
      <c r="P116" s="3">
        <v>411259</v>
      </c>
    </row>
    <row r="117" spans="1:16" x14ac:dyDescent="0.2">
      <c r="A117" t="s">
        <v>303</v>
      </c>
      <c r="B117" t="s">
        <v>11</v>
      </c>
      <c r="C117" t="s">
        <v>208</v>
      </c>
      <c r="D117" t="s">
        <v>270</v>
      </c>
      <c r="E117" t="s">
        <v>35</v>
      </c>
      <c r="F117" t="s">
        <v>399</v>
      </c>
      <c r="G117">
        <v>271</v>
      </c>
      <c r="H117" s="3">
        <v>27860</v>
      </c>
      <c r="I117" s="3">
        <v>51730</v>
      </c>
      <c r="J117" s="3">
        <v>79590</v>
      </c>
      <c r="K117" s="3">
        <v>82320</v>
      </c>
      <c r="L117" s="3">
        <v>-10795</v>
      </c>
      <c r="M117" s="3">
        <v>29513</v>
      </c>
      <c r="N117" s="3">
        <v>101038</v>
      </c>
      <c r="O117" s="3">
        <v>180628</v>
      </c>
      <c r="P117" s="3">
        <v>180628</v>
      </c>
    </row>
    <row r="118" spans="1:16" x14ac:dyDescent="0.2">
      <c r="A118" t="s">
        <v>308</v>
      </c>
      <c r="B118" t="s">
        <v>11</v>
      </c>
      <c r="C118" t="s">
        <v>208</v>
      </c>
      <c r="D118" t="s">
        <v>309</v>
      </c>
      <c r="E118" t="s">
        <v>35</v>
      </c>
      <c r="F118" t="s">
        <v>310</v>
      </c>
      <c r="G118">
        <v>319</v>
      </c>
      <c r="H118" s="3">
        <v>32106</v>
      </c>
      <c r="I118" s="3">
        <v>245010</v>
      </c>
      <c r="J118" s="3">
        <v>277116</v>
      </c>
      <c r="K118" s="3">
        <v>259747</v>
      </c>
      <c r="L118" s="3">
        <v>-21155</v>
      </c>
      <c r="M118" s="3">
        <v>65730</v>
      </c>
      <c r="N118" s="3">
        <v>304322</v>
      </c>
      <c r="O118" s="3">
        <v>581438</v>
      </c>
      <c r="P118" s="3">
        <v>581438</v>
      </c>
    </row>
    <row r="119" spans="1:16" x14ac:dyDescent="0.2">
      <c r="A119" t="s">
        <v>311</v>
      </c>
      <c r="B119" t="s">
        <v>11</v>
      </c>
      <c r="C119" t="s">
        <v>208</v>
      </c>
      <c r="D119" t="s">
        <v>312</v>
      </c>
      <c r="E119" t="s">
        <v>22</v>
      </c>
      <c r="F119" t="s">
        <v>313</v>
      </c>
      <c r="G119">
        <v>983</v>
      </c>
      <c r="H119" s="3">
        <v>69562</v>
      </c>
      <c r="I119" s="3">
        <v>29490</v>
      </c>
      <c r="J119" s="3">
        <v>99052</v>
      </c>
      <c r="K119" s="3">
        <v>208831</v>
      </c>
      <c r="L119" s="3">
        <v>-28999</v>
      </c>
      <c r="M119" s="3">
        <v>54541</v>
      </c>
      <c r="N119" s="3">
        <v>234373</v>
      </c>
      <c r="O119" s="3">
        <v>333425</v>
      </c>
      <c r="P119" s="3">
        <v>333425</v>
      </c>
    </row>
    <row r="120" spans="1:16" x14ac:dyDescent="0.2">
      <c r="A120" t="s">
        <v>314</v>
      </c>
      <c r="B120" t="s">
        <v>11</v>
      </c>
      <c r="C120" t="s">
        <v>208</v>
      </c>
      <c r="D120" t="s">
        <v>315</v>
      </c>
      <c r="E120" t="s">
        <v>18</v>
      </c>
      <c r="F120" t="s">
        <v>316</v>
      </c>
      <c r="G120">
        <v>1391</v>
      </c>
      <c r="H120" s="3">
        <v>72895</v>
      </c>
      <c r="I120" s="3">
        <v>104330</v>
      </c>
      <c r="J120" s="3">
        <v>177225</v>
      </c>
      <c r="K120" s="3">
        <v>336795</v>
      </c>
      <c r="L120" s="3">
        <v>-49496</v>
      </c>
      <c r="M120" s="3">
        <v>83848</v>
      </c>
      <c r="N120" s="3">
        <v>371147</v>
      </c>
      <c r="O120" s="3">
        <v>548372</v>
      </c>
      <c r="P120" s="3">
        <v>548372</v>
      </c>
    </row>
    <row r="121" spans="1:16" x14ac:dyDescent="0.2">
      <c r="A121" t="s">
        <v>317</v>
      </c>
      <c r="B121" t="s">
        <v>11</v>
      </c>
      <c r="C121" t="s">
        <v>208</v>
      </c>
      <c r="D121" t="s">
        <v>318</v>
      </c>
      <c r="E121" t="s">
        <v>18</v>
      </c>
      <c r="F121" t="s">
        <v>319</v>
      </c>
      <c r="G121">
        <v>1255</v>
      </c>
      <c r="H121" s="3">
        <v>73449</v>
      </c>
      <c r="I121" s="3">
        <v>73210</v>
      </c>
      <c r="J121" s="3">
        <v>146659</v>
      </c>
      <c r="K121" s="3">
        <v>384036</v>
      </c>
      <c r="L121" s="3">
        <v>-54627</v>
      </c>
      <c r="M121" s="3">
        <v>85287</v>
      </c>
      <c r="N121" s="3">
        <v>414696</v>
      </c>
      <c r="O121" s="3">
        <v>561355</v>
      </c>
      <c r="P121" s="3">
        <v>561355</v>
      </c>
    </row>
    <row r="122" spans="1:16" x14ac:dyDescent="0.2">
      <c r="A122" t="s">
        <v>320</v>
      </c>
      <c r="B122" t="s">
        <v>11</v>
      </c>
      <c r="C122" t="s">
        <v>208</v>
      </c>
      <c r="D122" t="s">
        <v>321</v>
      </c>
      <c r="E122" t="s">
        <v>22</v>
      </c>
      <c r="F122" t="s">
        <v>322</v>
      </c>
      <c r="G122">
        <v>486</v>
      </c>
      <c r="H122" s="3">
        <v>45261</v>
      </c>
      <c r="I122" s="3">
        <v>14580</v>
      </c>
      <c r="J122" s="3">
        <v>59841</v>
      </c>
      <c r="K122" s="3">
        <v>168837</v>
      </c>
      <c r="L122" s="3">
        <v>-20423</v>
      </c>
      <c r="M122" s="3">
        <v>38234</v>
      </c>
      <c r="N122" s="3">
        <v>186648</v>
      </c>
      <c r="O122" s="3">
        <v>246489</v>
      </c>
      <c r="P122" s="3">
        <v>246489</v>
      </c>
    </row>
    <row r="123" spans="1:16" x14ac:dyDescent="0.2">
      <c r="A123" t="s">
        <v>323</v>
      </c>
      <c r="B123" t="s">
        <v>11</v>
      </c>
      <c r="C123" t="s">
        <v>208</v>
      </c>
      <c r="D123" t="s">
        <v>324</v>
      </c>
      <c r="E123" t="s">
        <v>18</v>
      </c>
      <c r="F123" t="s">
        <v>325</v>
      </c>
      <c r="G123">
        <v>783</v>
      </c>
      <c r="H123" s="3">
        <v>62456</v>
      </c>
      <c r="I123" s="3">
        <v>132330</v>
      </c>
      <c r="J123" s="3">
        <v>194786</v>
      </c>
      <c r="K123" s="3">
        <v>359145</v>
      </c>
      <c r="L123" s="3">
        <v>-30260</v>
      </c>
      <c r="M123" s="3">
        <v>122903</v>
      </c>
      <c r="N123" s="3">
        <v>451788</v>
      </c>
      <c r="O123" s="3">
        <v>646574</v>
      </c>
      <c r="P123" s="3">
        <v>646574</v>
      </c>
    </row>
    <row r="124" spans="1:16" x14ac:dyDescent="0.2">
      <c r="A124" t="s">
        <v>326</v>
      </c>
      <c r="B124" t="s">
        <v>11</v>
      </c>
      <c r="C124" t="s">
        <v>208</v>
      </c>
      <c r="D124" t="s">
        <v>222</v>
      </c>
      <c r="E124" t="s">
        <v>18</v>
      </c>
      <c r="F124" t="s">
        <v>327</v>
      </c>
      <c r="G124">
        <v>695</v>
      </c>
      <c r="H124" s="3">
        <v>58189</v>
      </c>
      <c r="I124" s="3">
        <v>76450</v>
      </c>
      <c r="J124" s="3">
        <v>134639</v>
      </c>
      <c r="K124" s="3">
        <v>248995</v>
      </c>
      <c r="L124" s="3">
        <v>-35473</v>
      </c>
      <c r="M124" s="3">
        <v>58273</v>
      </c>
      <c r="N124" s="3">
        <v>271795</v>
      </c>
      <c r="O124" s="3">
        <v>406434</v>
      </c>
      <c r="P124" s="3">
        <v>406434</v>
      </c>
    </row>
    <row r="125" spans="1:16" x14ac:dyDescent="0.2">
      <c r="A125" t="s">
        <v>328</v>
      </c>
      <c r="B125" t="s">
        <v>11</v>
      </c>
      <c r="C125" t="s">
        <v>208</v>
      </c>
      <c r="D125" t="s">
        <v>329</v>
      </c>
      <c r="E125" t="s">
        <v>18</v>
      </c>
      <c r="F125" t="s">
        <v>330</v>
      </c>
      <c r="G125">
        <v>487</v>
      </c>
      <c r="H125" s="3">
        <v>45332</v>
      </c>
      <c r="I125" s="3">
        <v>194790</v>
      </c>
      <c r="J125" s="3">
        <v>240122</v>
      </c>
      <c r="K125" s="3">
        <v>470490</v>
      </c>
      <c r="L125" s="3">
        <v>-37457</v>
      </c>
      <c r="M125" s="3">
        <v>82549</v>
      </c>
      <c r="N125" s="3">
        <v>515583</v>
      </c>
      <c r="O125" s="3">
        <v>755705</v>
      </c>
      <c r="P125" s="3">
        <v>755705</v>
      </c>
    </row>
    <row r="126" spans="1:16" x14ac:dyDescent="0.2">
      <c r="A126" t="s">
        <v>331</v>
      </c>
      <c r="B126" t="s">
        <v>11</v>
      </c>
      <c r="C126" t="s">
        <v>208</v>
      </c>
      <c r="D126" t="s">
        <v>239</v>
      </c>
      <c r="E126" t="s">
        <v>147</v>
      </c>
      <c r="F126" t="s">
        <v>332</v>
      </c>
      <c r="G126">
        <v>117</v>
      </c>
      <c r="H126" s="3">
        <v>12839</v>
      </c>
      <c r="I126" s="3">
        <v>50820</v>
      </c>
      <c r="J126" s="3">
        <v>63659</v>
      </c>
      <c r="K126" s="3">
        <v>93344</v>
      </c>
      <c r="L126" s="3">
        <v>-7212</v>
      </c>
      <c r="M126" s="3">
        <v>34393</v>
      </c>
      <c r="N126" s="3">
        <v>120525</v>
      </c>
      <c r="O126" s="3">
        <v>184184</v>
      </c>
      <c r="P126" s="3">
        <v>184184</v>
      </c>
    </row>
    <row r="127" spans="1:16" x14ac:dyDescent="0.2">
      <c r="A127" t="s">
        <v>333</v>
      </c>
      <c r="B127" t="s">
        <v>11</v>
      </c>
      <c r="C127" t="s">
        <v>208</v>
      </c>
      <c r="D127" t="s">
        <v>282</v>
      </c>
      <c r="E127" t="s">
        <v>147</v>
      </c>
      <c r="F127" t="s">
        <v>334</v>
      </c>
      <c r="G127">
        <v>140</v>
      </c>
      <c r="H127" s="3">
        <v>15218</v>
      </c>
      <c r="I127" s="3">
        <v>62060</v>
      </c>
      <c r="J127" s="3">
        <v>77278</v>
      </c>
      <c r="K127" s="3">
        <v>146971</v>
      </c>
      <c r="L127" s="3">
        <v>-12603</v>
      </c>
      <c r="M127" s="3">
        <v>45171</v>
      </c>
      <c r="N127" s="3">
        <v>179539</v>
      </c>
      <c r="O127" s="3">
        <v>256817</v>
      </c>
      <c r="P127" s="3">
        <v>256817</v>
      </c>
    </row>
    <row r="128" spans="1:16" x14ac:dyDescent="0.2">
      <c r="A128" t="s">
        <v>335</v>
      </c>
      <c r="B128" t="s">
        <v>11</v>
      </c>
      <c r="C128" t="s">
        <v>208</v>
      </c>
      <c r="D128" t="s">
        <v>209</v>
      </c>
      <c r="E128" t="s">
        <v>336</v>
      </c>
      <c r="F128" t="s">
        <v>337</v>
      </c>
      <c r="G128">
        <v>51</v>
      </c>
      <c r="H128" s="3">
        <v>5748</v>
      </c>
      <c r="I128" s="3">
        <v>32130</v>
      </c>
      <c r="J128" s="3">
        <v>37878</v>
      </c>
      <c r="K128" s="3">
        <v>135650</v>
      </c>
      <c r="L128" s="3">
        <v>-7885</v>
      </c>
      <c r="M128" s="3">
        <v>33140</v>
      </c>
      <c r="N128" s="3">
        <v>160904</v>
      </c>
      <c r="O128" s="3">
        <v>198782</v>
      </c>
      <c r="P128" s="3">
        <v>198782</v>
      </c>
    </row>
    <row r="129" spans="1:16" x14ac:dyDescent="0.2">
      <c r="A129" t="s">
        <v>338</v>
      </c>
      <c r="B129" t="s">
        <v>11</v>
      </c>
      <c r="C129" t="s">
        <v>208</v>
      </c>
      <c r="D129" t="s">
        <v>239</v>
      </c>
      <c r="E129" t="s">
        <v>18</v>
      </c>
      <c r="F129" t="s">
        <v>339</v>
      </c>
      <c r="G129">
        <v>1338</v>
      </c>
      <c r="H129" s="3">
        <v>73309</v>
      </c>
      <c r="I129" s="3">
        <v>195480</v>
      </c>
      <c r="J129" s="3">
        <v>268789</v>
      </c>
      <c r="K129" s="3">
        <v>650146</v>
      </c>
      <c r="L129" s="3">
        <v>-45540</v>
      </c>
      <c r="M129" s="3">
        <v>248427</v>
      </c>
      <c r="N129" s="3">
        <v>853033</v>
      </c>
      <c r="O129" s="3">
        <v>1121822</v>
      </c>
      <c r="P129" s="3">
        <v>1121822</v>
      </c>
    </row>
    <row r="130" spans="1:16" x14ac:dyDescent="0.2">
      <c r="A130" t="s">
        <v>340</v>
      </c>
      <c r="B130" t="s">
        <v>11</v>
      </c>
      <c r="C130" t="s">
        <v>156</v>
      </c>
      <c r="D130" t="s">
        <v>341</v>
      </c>
      <c r="E130" t="s">
        <v>22</v>
      </c>
      <c r="F130" t="s">
        <v>342</v>
      </c>
      <c r="G130">
        <v>0</v>
      </c>
      <c r="H130" s="3">
        <v>0</v>
      </c>
      <c r="I130" s="3">
        <v>0</v>
      </c>
      <c r="J130" s="3">
        <v>0</v>
      </c>
      <c r="K130" s="3">
        <v>137738</v>
      </c>
      <c r="L130" s="3">
        <v>0</v>
      </c>
      <c r="M130" s="3">
        <v>39994</v>
      </c>
      <c r="N130" s="3">
        <v>177732</v>
      </c>
      <c r="O130" s="3">
        <v>177732</v>
      </c>
      <c r="P130" s="3">
        <v>177732</v>
      </c>
    </row>
    <row r="131" spans="1:16" x14ac:dyDescent="0.2">
      <c r="A131" t="s">
        <v>343</v>
      </c>
      <c r="B131" t="s">
        <v>344</v>
      </c>
      <c r="C131" t="s">
        <v>12</v>
      </c>
      <c r="D131" t="s">
        <v>345</v>
      </c>
      <c r="E131" t="s">
        <v>346</v>
      </c>
      <c r="F131" t="s">
        <v>347</v>
      </c>
      <c r="G131">
        <v>406</v>
      </c>
      <c r="H131" s="3">
        <v>39272</v>
      </c>
      <c r="I131" s="3">
        <v>128190</v>
      </c>
      <c r="J131" s="3">
        <v>167462</v>
      </c>
      <c r="K131" s="3">
        <v>307832</v>
      </c>
      <c r="L131" s="3">
        <v>-64778</v>
      </c>
      <c r="M131" s="3">
        <v>99878</v>
      </c>
      <c r="N131" s="3">
        <v>342932</v>
      </c>
      <c r="O131" s="3">
        <v>510394</v>
      </c>
      <c r="P131" s="3">
        <v>510394</v>
      </c>
    </row>
    <row r="132" spans="1:16" x14ac:dyDescent="0.2">
      <c r="A132" t="s">
        <v>348</v>
      </c>
      <c r="B132" t="s">
        <v>344</v>
      </c>
      <c r="C132" t="s">
        <v>12</v>
      </c>
      <c r="D132" t="s">
        <v>72</v>
      </c>
      <c r="E132" t="s">
        <v>349</v>
      </c>
      <c r="F132" t="s">
        <v>400</v>
      </c>
      <c r="G132">
        <v>212</v>
      </c>
      <c r="H132" s="3">
        <v>22358</v>
      </c>
      <c r="I132" s="3">
        <v>82350</v>
      </c>
      <c r="J132" s="3">
        <v>104708</v>
      </c>
      <c r="K132" s="3">
        <v>145569</v>
      </c>
      <c r="L132" s="3">
        <v>-28199</v>
      </c>
      <c r="M132" s="3">
        <v>58040</v>
      </c>
      <c r="N132" s="3">
        <v>175410</v>
      </c>
      <c r="O132" s="3">
        <v>280118</v>
      </c>
      <c r="P132" s="3">
        <v>280118</v>
      </c>
    </row>
    <row r="133" spans="1:16" x14ac:dyDescent="0.2">
      <c r="A133" t="s">
        <v>351</v>
      </c>
      <c r="B133" t="s">
        <v>344</v>
      </c>
      <c r="C133" t="s">
        <v>77</v>
      </c>
      <c r="D133" t="s">
        <v>89</v>
      </c>
      <c r="E133" t="s">
        <v>346</v>
      </c>
      <c r="F133" t="s">
        <v>352</v>
      </c>
      <c r="G133">
        <v>340</v>
      </c>
      <c r="H133" s="3">
        <v>33898</v>
      </c>
      <c r="I133" s="3">
        <v>103840</v>
      </c>
      <c r="J133" s="3">
        <v>137738</v>
      </c>
      <c r="K133" s="3">
        <v>245410</v>
      </c>
      <c r="L133" s="3">
        <v>-65917</v>
      </c>
      <c r="M133" s="3">
        <v>77770</v>
      </c>
      <c r="N133" s="3">
        <v>257263</v>
      </c>
      <c r="O133" s="3">
        <v>395001</v>
      </c>
      <c r="P133" s="3">
        <v>395001</v>
      </c>
    </row>
    <row r="134" spans="1:16" x14ac:dyDescent="0.2">
      <c r="A134" t="s">
        <v>353</v>
      </c>
      <c r="B134" t="s">
        <v>344</v>
      </c>
      <c r="C134" t="s">
        <v>77</v>
      </c>
      <c r="D134" t="s">
        <v>106</v>
      </c>
      <c r="E134" t="s">
        <v>349</v>
      </c>
      <c r="F134" t="s">
        <v>401</v>
      </c>
      <c r="G134">
        <v>207</v>
      </c>
      <c r="H134" s="3">
        <v>21877</v>
      </c>
      <c r="I134" s="3">
        <v>107362</v>
      </c>
      <c r="J134" s="3">
        <v>129239</v>
      </c>
      <c r="K134" s="3">
        <v>157598</v>
      </c>
      <c r="L134" s="3">
        <v>-31172</v>
      </c>
      <c r="M134" s="3">
        <v>50812</v>
      </c>
      <c r="N134" s="3">
        <v>177238</v>
      </c>
      <c r="O134" s="3">
        <v>306477</v>
      </c>
      <c r="P134" s="3">
        <v>306477</v>
      </c>
    </row>
    <row r="135" spans="1:16" x14ac:dyDescent="0.2">
      <c r="A135" t="s">
        <v>355</v>
      </c>
      <c r="B135" t="s">
        <v>344</v>
      </c>
      <c r="C135" t="s">
        <v>77</v>
      </c>
      <c r="D135" t="s">
        <v>356</v>
      </c>
      <c r="E135" t="s">
        <v>346</v>
      </c>
      <c r="F135" t="s">
        <v>357</v>
      </c>
      <c r="G135">
        <v>277</v>
      </c>
      <c r="H135" s="3">
        <v>28402</v>
      </c>
      <c r="I135" s="3">
        <v>129432</v>
      </c>
      <c r="J135" s="3">
        <v>157834</v>
      </c>
      <c r="K135" s="3">
        <v>204910</v>
      </c>
      <c r="L135" s="3">
        <v>-33050</v>
      </c>
      <c r="M135" s="3">
        <v>100642</v>
      </c>
      <c r="N135" s="3">
        <v>272502</v>
      </c>
      <c r="O135" s="3">
        <v>430336</v>
      </c>
      <c r="P135" s="3">
        <v>430336</v>
      </c>
    </row>
    <row r="136" spans="1:16" x14ac:dyDescent="0.2">
      <c r="A136" t="s">
        <v>358</v>
      </c>
      <c r="B136" t="s">
        <v>344</v>
      </c>
      <c r="C136" t="s">
        <v>119</v>
      </c>
      <c r="D136" t="s">
        <v>120</v>
      </c>
      <c r="E136" t="s">
        <v>349</v>
      </c>
      <c r="F136" t="s">
        <v>120</v>
      </c>
      <c r="G136">
        <v>122</v>
      </c>
      <c r="H136" s="3">
        <v>13360</v>
      </c>
      <c r="I136" s="3">
        <v>15860</v>
      </c>
      <c r="J136" s="3">
        <v>29220</v>
      </c>
      <c r="K136" s="3">
        <v>70080</v>
      </c>
      <c r="L136" s="3">
        <v>-7363</v>
      </c>
      <c r="M136" s="3">
        <v>20139</v>
      </c>
      <c r="N136" s="3">
        <v>82855</v>
      </c>
      <c r="O136" s="3">
        <v>112075</v>
      </c>
      <c r="P136" s="3">
        <v>112075</v>
      </c>
    </row>
    <row r="137" spans="1:16" x14ac:dyDescent="0.2">
      <c r="A137" t="s">
        <v>359</v>
      </c>
      <c r="B137" t="s">
        <v>344</v>
      </c>
      <c r="C137" t="s">
        <v>119</v>
      </c>
      <c r="D137" t="s">
        <v>360</v>
      </c>
      <c r="E137" t="s">
        <v>346</v>
      </c>
      <c r="F137" t="s">
        <v>361</v>
      </c>
      <c r="G137">
        <v>458</v>
      </c>
      <c r="H137" s="3">
        <v>43231</v>
      </c>
      <c r="I137" s="3">
        <v>91300</v>
      </c>
      <c r="J137" s="3">
        <v>134531</v>
      </c>
      <c r="K137" s="3">
        <v>225572</v>
      </c>
      <c r="L137" s="3">
        <v>-57525</v>
      </c>
      <c r="M137" s="3">
        <v>73943</v>
      </c>
      <c r="N137" s="3">
        <v>241990</v>
      </c>
      <c r="O137" s="3">
        <v>376521</v>
      </c>
      <c r="P137" s="3">
        <v>376521</v>
      </c>
    </row>
    <row r="138" spans="1:16" x14ac:dyDescent="0.2">
      <c r="A138" t="s">
        <v>362</v>
      </c>
      <c r="B138" t="s">
        <v>344</v>
      </c>
      <c r="C138" t="s">
        <v>156</v>
      </c>
      <c r="D138" t="s">
        <v>159</v>
      </c>
      <c r="E138" t="s">
        <v>346</v>
      </c>
      <c r="F138" t="s">
        <v>363</v>
      </c>
      <c r="G138">
        <v>149</v>
      </c>
      <c r="H138" s="3">
        <v>16136</v>
      </c>
      <c r="I138" s="3">
        <v>47230</v>
      </c>
      <c r="J138" s="3">
        <v>63366</v>
      </c>
      <c r="K138" s="3">
        <v>146438</v>
      </c>
      <c r="L138" s="3">
        <v>-19597</v>
      </c>
      <c r="M138" s="3">
        <v>38241</v>
      </c>
      <c r="N138" s="3">
        <v>165083</v>
      </c>
      <c r="O138" s="3">
        <v>228449</v>
      </c>
      <c r="P138" s="3">
        <v>228449</v>
      </c>
    </row>
    <row r="139" spans="1:16" x14ac:dyDescent="0.2">
      <c r="A139" t="s">
        <v>364</v>
      </c>
      <c r="B139" t="s">
        <v>344</v>
      </c>
      <c r="C139" t="s">
        <v>156</v>
      </c>
      <c r="D139" t="s">
        <v>365</v>
      </c>
      <c r="E139" t="s">
        <v>346</v>
      </c>
      <c r="F139" t="s">
        <v>366</v>
      </c>
      <c r="G139">
        <v>233</v>
      </c>
      <c r="H139" s="3">
        <v>24352</v>
      </c>
      <c r="I139" s="3">
        <v>37840</v>
      </c>
      <c r="J139" s="3">
        <v>62192</v>
      </c>
      <c r="K139" s="3">
        <v>224111</v>
      </c>
      <c r="L139" s="3">
        <v>-21052</v>
      </c>
      <c r="M139" s="3">
        <v>102618</v>
      </c>
      <c r="N139" s="3">
        <v>305677</v>
      </c>
      <c r="O139" s="3">
        <v>367869</v>
      </c>
      <c r="P139" s="3">
        <v>367869</v>
      </c>
    </row>
    <row r="140" spans="1:16" x14ac:dyDescent="0.2">
      <c r="A140" t="s">
        <v>367</v>
      </c>
      <c r="B140" t="s">
        <v>344</v>
      </c>
      <c r="C140" t="s">
        <v>156</v>
      </c>
      <c r="D140" t="s">
        <v>368</v>
      </c>
      <c r="E140" t="s">
        <v>349</v>
      </c>
      <c r="F140" t="s">
        <v>369</v>
      </c>
      <c r="G140">
        <v>183</v>
      </c>
      <c r="H140" s="3">
        <v>19538</v>
      </c>
      <c r="I140" s="3">
        <v>60770</v>
      </c>
      <c r="J140" s="3">
        <v>80308</v>
      </c>
      <c r="K140" s="3">
        <v>151463</v>
      </c>
      <c r="L140" s="3">
        <v>-24215</v>
      </c>
      <c r="M140" s="3">
        <v>84804</v>
      </c>
      <c r="N140" s="3">
        <v>212052</v>
      </c>
      <c r="O140" s="3">
        <v>292360</v>
      </c>
      <c r="P140" s="3">
        <v>292360</v>
      </c>
    </row>
    <row r="141" spans="1:16" x14ac:dyDescent="0.2">
      <c r="A141" t="s">
        <v>370</v>
      </c>
      <c r="B141" t="s">
        <v>344</v>
      </c>
      <c r="C141" t="s">
        <v>208</v>
      </c>
      <c r="D141" t="s">
        <v>315</v>
      </c>
      <c r="E141" t="s">
        <v>346</v>
      </c>
      <c r="F141" t="s">
        <v>371</v>
      </c>
      <c r="G141">
        <v>492</v>
      </c>
      <c r="H141" s="3">
        <v>45687</v>
      </c>
      <c r="I141" s="3">
        <v>139330</v>
      </c>
      <c r="J141" s="3">
        <v>185017</v>
      </c>
      <c r="K141" s="3">
        <v>541171</v>
      </c>
      <c r="L141" s="3">
        <v>-60952</v>
      </c>
      <c r="M141" s="3">
        <v>140968</v>
      </c>
      <c r="N141" s="3">
        <v>621188</v>
      </c>
      <c r="O141" s="3">
        <v>806205</v>
      </c>
      <c r="P141" s="3">
        <v>806205</v>
      </c>
    </row>
    <row r="142" spans="1:16" x14ac:dyDescent="0.2">
      <c r="A142" t="s">
        <v>372</v>
      </c>
      <c r="B142" t="s">
        <v>344</v>
      </c>
      <c r="C142" t="s">
        <v>208</v>
      </c>
      <c r="D142" t="s">
        <v>373</v>
      </c>
      <c r="E142" t="s">
        <v>349</v>
      </c>
      <c r="F142" t="s">
        <v>374</v>
      </c>
      <c r="G142">
        <v>325</v>
      </c>
      <c r="H142" s="3">
        <v>32622</v>
      </c>
      <c r="I142" s="3">
        <v>71000</v>
      </c>
      <c r="J142" s="3">
        <v>103622</v>
      </c>
      <c r="K142" s="3">
        <v>184544</v>
      </c>
      <c r="L142" s="3">
        <v>-32515</v>
      </c>
      <c r="M142" s="3">
        <v>66860</v>
      </c>
      <c r="N142" s="3">
        <v>218889</v>
      </c>
      <c r="O142" s="3">
        <v>322511</v>
      </c>
      <c r="P142" s="3">
        <v>322511</v>
      </c>
    </row>
    <row r="143" spans="1:16" x14ac:dyDescent="0.2">
      <c r="A143" t="s">
        <v>375</v>
      </c>
      <c r="B143" t="s">
        <v>344</v>
      </c>
      <c r="C143" t="s">
        <v>208</v>
      </c>
      <c r="D143" t="s">
        <v>376</v>
      </c>
      <c r="E143" t="s">
        <v>349</v>
      </c>
      <c r="F143" t="s">
        <v>377</v>
      </c>
      <c r="G143">
        <v>186</v>
      </c>
      <c r="H143" s="3">
        <v>19833</v>
      </c>
      <c r="I143" s="3">
        <v>52250</v>
      </c>
      <c r="J143" s="3">
        <v>72083</v>
      </c>
      <c r="K143" s="3">
        <v>268322</v>
      </c>
      <c r="L143" s="3">
        <v>-18854</v>
      </c>
      <c r="M143" s="3">
        <v>68296</v>
      </c>
      <c r="N143" s="3">
        <v>317764</v>
      </c>
      <c r="O143" s="3">
        <v>389847</v>
      </c>
      <c r="P143" s="3">
        <v>389847</v>
      </c>
    </row>
    <row r="144" spans="1:16" x14ac:dyDescent="0.2">
      <c r="A144" t="s">
        <v>378</v>
      </c>
      <c r="B144" t="s">
        <v>379</v>
      </c>
      <c r="C144" t="s">
        <v>77</v>
      </c>
      <c r="D144" t="s">
        <v>84</v>
      </c>
      <c r="E144" t="s">
        <v>380</v>
      </c>
      <c r="F144" t="s">
        <v>381</v>
      </c>
      <c r="G144">
        <v>101</v>
      </c>
      <c r="H144" s="3">
        <v>11156</v>
      </c>
      <c r="I144" s="3">
        <v>79261</v>
      </c>
      <c r="J144" s="3">
        <v>90417</v>
      </c>
      <c r="K144" s="3">
        <v>106011</v>
      </c>
      <c r="L144" s="3">
        <v>-10631</v>
      </c>
      <c r="M144" s="3">
        <v>27583</v>
      </c>
      <c r="N144" s="3">
        <v>122962</v>
      </c>
      <c r="O144" s="3">
        <v>213379</v>
      </c>
      <c r="P144" s="3">
        <v>213379</v>
      </c>
    </row>
    <row r="145" spans="1:16" x14ac:dyDescent="0.2">
      <c r="A145" t="s">
        <v>382</v>
      </c>
      <c r="B145" t="s">
        <v>379</v>
      </c>
      <c r="C145" t="s">
        <v>208</v>
      </c>
      <c r="D145" t="s">
        <v>234</v>
      </c>
      <c r="E145" t="s">
        <v>383</v>
      </c>
      <c r="F145" t="s">
        <v>384</v>
      </c>
      <c r="G145">
        <v>107</v>
      </c>
      <c r="H145" s="3">
        <v>11790</v>
      </c>
      <c r="I145" s="3">
        <v>80250</v>
      </c>
      <c r="J145" s="3">
        <v>92040</v>
      </c>
      <c r="K145" s="3">
        <v>83184</v>
      </c>
      <c r="L145" s="3">
        <v>-8498</v>
      </c>
      <c r="M145" s="3">
        <v>29734</v>
      </c>
      <c r="N145" s="3">
        <v>104420</v>
      </c>
      <c r="O145" s="3">
        <v>196460</v>
      </c>
      <c r="P145" s="3">
        <v>196460</v>
      </c>
    </row>
  </sheetData>
  <pageMargins left="0" right="0" top="0.39370078740157483" bottom="0.39370078740157483" header="0" footer="0"/>
  <headerFooter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6C564-A8E0-4264-85DE-58EB4E28A672}">
  <dimension ref="A1:H144"/>
  <sheetViews>
    <sheetView workbookViewId="0"/>
  </sheetViews>
  <sheetFormatPr baseColWidth="10" defaultRowHeight="14.25" x14ac:dyDescent="0.2"/>
  <cols>
    <col min="1" max="3" width="10.75" customWidth="1"/>
    <col min="4" max="4" width="36.5" customWidth="1"/>
    <col min="5" max="8" width="10.75" customWidth="1"/>
  </cols>
  <sheetData>
    <row r="1" spans="1:8" ht="21" x14ac:dyDescent="0.2">
      <c r="A1" s="1" t="s">
        <v>388</v>
      </c>
      <c r="B1" s="1" t="s">
        <v>389</v>
      </c>
      <c r="C1" s="1" t="s">
        <v>390</v>
      </c>
      <c r="D1" s="1" t="s">
        <v>391</v>
      </c>
      <c r="E1" s="1" t="s">
        <v>402</v>
      </c>
      <c r="F1" s="1" t="s">
        <v>3</v>
      </c>
      <c r="G1" s="1" t="s">
        <v>7</v>
      </c>
      <c r="H1" s="1" t="s">
        <v>403</v>
      </c>
    </row>
    <row r="2" spans="1:8" x14ac:dyDescent="0.2">
      <c r="A2" t="s">
        <v>12</v>
      </c>
      <c r="B2" t="s">
        <v>13</v>
      </c>
      <c r="C2" t="s">
        <v>14</v>
      </c>
      <c r="D2" t="s">
        <v>15</v>
      </c>
      <c r="E2">
        <v>627</v>
      </c>
      <c r="F2">
        <v>82629</v>
      </c>
      <c r="G2">
        <v>121323</v>
      </c>
      <c r="H2">
        <v>203952</v>
      </c>
    </row>
    <row r="3" spans="1:8" x14ac:dyDescent="0.2">
      <c r="A3" t="s">
        <v>12</v>
      </c>
      <c r="B3" t="s">
        <v>13</v>
      </c>
      <c r="C3" t="s">
        <v>18</v>
      </c>
      <c r="D3" t="s">
        <v>19</v>
      </c>
      <c r="E3">
        <v>882</v>
      </c>
      <c r="F3">
        <v>246073</v>
      </c>
      <c r="G3">
        <v>335200</v>
      </c>
      <c r="H3">
        <v>581273</v>
      </c>
    </row>
    <row r="4" spans="1:8" x14ac:dyDescent="0.2">
      <c r="A4" t="s">
        <v>12</v>
      </c>
      <c r="B4" t="s">
        <v>21</v>
      </c>
      <c r="C4" t="s">
        <v>22</v>
      </c>
      <c r="D4" t="s">
        <v>23</v>
      </c>
      <c r="E4">
        <v>2067</v>
      </c>
      <c r="F4">
        <v>183790</v>
      </c>
      <c r="G4">
        <v>413917</v>
      </c>
      <c r="H4">
        <v>597707</v>
      </c>
    </row>
    <row r="5" spans="1:8" x14ac:dyDescent="0.2">
      <c r="A5" t="s">
        <v>12</v>
      </c>
      <c r="B5" t="s">
        <v>21</v>
      </c>
      <c r="C5" t="s">
        <v>22</v>
      </c>
      <c r="D5" t="s">
        <v>25</v>
      </c>
      <c r="E5">
        <v>1194</v>
      </c>
      <c r="F5">
        <v>126886</v>
      </c>
      <c r="G5">
        <v>231983</v>
      </c>
      <c r="H5">
        <v>358869</v>
      </c>
    </row>
    <row r="6" spans="1:8" x14ac:dyDescent="0.2">
      <c r="A6" t="s">
        <v>12</v>
      </c>
      <c r="B6" t="s">
        <v>21</v>
      </c>
      <c r="C6" t="s">
        <v>14</v>
      </c>
      <c r="D6" t="s">
        <v>27</v>
      </c>
      <c r="E6">
        <v>926</v>
      </c>
      <c r="F6">
        <v>146174</v>
      </c>
      <c r="G6">
        <v>141903</v>
      </c>
      <c r="H6">
        <v>288077</v>
      </c>
    </row>
    <row r="7" spans="1:8" x14ac:dyDescent="0.2">
      <c r="A7" t="s">
        <v>12</v>
      </c>
      <c r="B7" t="s">
        <v>21</v>
      </c>
      <c r="C7" t="s">
        <v>14</v>
      </c>
      <c r="D7" t="s">
        <v>29</v>
      </c>
      <c r="E7">
        <v>753</v>
      </c>
      <c r="F7">
        <v>94965</v>
      </c>
      <c r="G7">
        <v>89965</v>
      </c>
      <c r="H7">
        <v>184930</v>
      </c>
    </row>
    <row r="8" spans="1:8" x14ac:dyDescent="0.2">
      <c r="A8" t="s">
        <v>12</v>
      </c>
      <c r="B8" t="s">
        <v>21</v>
      </c>
      <c r="C8" t="s">
        <v>18</v>
      </c>
      <c r="D8" t="s">
        <v>404</v>
      </c>
      <c r="E8">
        <v>1976</v>
      </c>
      <c r="F8">
        <v>324684</v>
      </c>
      <c r="G8">
        <v>524526</v>
      </c>
      <c r="H8">
        <v>864939</v>
      </c>
    </row>
    <row r="9" spans="1:8" x14ac:dyDescent="0.2">
      <c r="A9" t="s">
        <v>12</v>
      </c>
      <c r="B9" t="s">
        <v>21</v>
      </c>
      <c r="C9" t="s">
        <v>22</v>
      </c>
      <c r="D9" t="s">
        <v>33</v>
      </c>
      <c r="E9">
        <v>1807</v>
      </c>
      <c r="F9">
        <v>197084</v>
      </c>
      <c r="G9">
        <v>303740</v>
      </c>
      <c r="H9">
        <v>500824</v>
      </c>
    </row>
    <row r="10" spans="1:8" x14ac:dyDescent="0.2">
      <c r="A10" t="s">
        <v>12</v>
      </c>
      <c r="B10" t="s">
        <v>21</v>
      </c>
      <c r="C10" t="s">
        <v>35</v>
      </c>
      <c r="D10" t="s">
        <v>36</v>
      </c>
      <c r="E10">
        <v>518</v>
      </c>
      <c r="F10">
        <v>131605</v>
      </c>
      <c r="G10">
        <v>99850</v>
      </c>
      <c r="H10">
        <v>231455</v>
      </c>
    </row>
    <row r="11" spans="1:8" x14ac:dyDescent="0.2">
      <c r="A11" t="s">
        <v>12</v>
      </c>
      <c r="B11" t="s">
        <v>21</v>
      </c>
      <c r="C11" t="s">
        <v>35</v>
      </c>
      <c r="D11" t="s">
        <v>38</v>
      </c>
      <c r="E11">
        <v>530</v>
      </c>
      <c r="F11">
        <v>103960</v>
      </c>
      <c r="G11">
        <v>106044</v>
      </c>
      <c r="H11">
        <v>210004</v>
      </c>
    </row>
    <row r="12" spans="1:8" x14ac:dyDescent="0.2">
      <c r="A12" t="s">
        <v>12</v>
      </c>
      <c r="B12" t="s">
        <v>40</v>
      </c>
      <c r="C12" t="s">
        <v>18</v>
      </c>
      <c r="D12" t="s">
        <v>41</v>
      </c>
      <c r="E12">
        <v>556</v>
      </c>
      <c r="F12">
        <v>134249</v>
      </c>
      <c r="G12">
        <v>162936</v>
      </c>
      <c r="H12">
        <v>297185</v>
      </c>
    </row>
    <row r="13" spans="1:8" x14ac:dyDescent="0.2">
      <c r="A13" t="s">
        <v>12</v>
      </c>
      <c r="B13" t="s">
        <v>43</v>
      </c>
      <c r="C13" t="s">
        <v>14</v>
      </c>
      <c r="D13" t="s">
        <v>44</v>
      </c>
      <c r="E13">
        <v>616</v>
      </c>
      <c r="F13">
        <v>86084</v>
      </c>
      <c r="G13">
        <v>118533</v>
      </c>
      <c r="H13">
        <v>202375</v>
      </c>
    </row>
    <row r="14" spans="1:8" x14ac:dyDescent="0.2">
      <c r="A14" t="s">
        <v>12</v>
      </c>
      <c r="B14" t="s">
        <v>46</v>
      </c>
      <c r="C14" t="s">
        <v>35</v>
      </c>
      <c r="D14" t="s">
        <v>47</v>
      </c>
      <c r="E14">
        <v>226</v>
      </c>
      <c r="F14">
        <v>82802</v>
      </c>
      <c r="G14">
        <v>186674</v>
      </c>
      <c r="H14">
        <v>269476</v>
      </c>
    </row>
    <row r="15" spans="1:8" x14ac:dyDescent="0.2">
      <c r="A15" t="s">
        <v>12</v>
      </c>
      <c r="B15" t="s">
        <v>49</v>
      </c>
      <c r="C15" t="s">
        <v>18</v>
      </c>
      <c r="D15" t="s">
        <v>50</v>
      </c>
      <c r="E15">
        <v>891</v>
      </c>
      <c r="F15">
        <v>136835</v>
      </c>
      <c r="G15">
        <v>326313</v>
      </c>
      <c r="H15">
        <v>472058</v>
      </c>
    </row>
    <row r="16" spans="1:8" x14ac:dyDescent="0.2">
      <c r="A16" t="s">
        <v>12</v>
      </c>
      <c r="B16" t="s">
        <v>52</v>
      </c>
      <c r="C16" t="s">
        <v>22</v>
      </c>
      <c r="D16" t="s">
        <v>53</v>
      </c>
      <c r="E16">
        <v>1217</v>
      </c>
      <c r="F16">
        <v>128071</v>
      </c>
      <c r="G16">
        <v>197571</v>
      </c>
      <c r="H16">
        <v>325642</v>
      </c>
    </row>
    <row r="17" spans="1:8" x14ac:dyDescent="0.2">
      <c r="A17" t="s">
        <v>12</v>
      </c>
      <c r="B17" t="s">
        <v>52</v>
      </c>
      <c r="C17" t="s">
        <v>55</v>
      </c>
      <c r="D17" t="s">
        <v>56</v>
      </c>
      <c r="E17">
        <v>154</v>
      </c>
      <c r="F17">
        <v>0</v>
      </c>
      <c r="G17">
        <v>14105</v>
      </c>
      <c r="H17">
        <v>14105</v>
      </c>
    </row>
    <row r="18" spans="1:8" x14ac:dyDescent="0.2">
      <c r="A18" t="s">
        <v>12</v>
      </c>
      <c r="B18" t="s">
        <v>58</v>
      </c>
      <c r="C18" t="s">
        <v>18</v>
      </c>
      <c r="D18" t="s">
        <v>59</v>
      </c>
      <c r="E18">
        <v>478</v>
      </c>
      <c r="F18">
        <v>85718</v>
      </c>
      <c r="G18">
        <v>138373</v>
      </c>
      <c r="H18">
        <v>220774</v>
      </c>
    </row>
    <row r="19" spans="1:8" x14ac:dyDescent="0.2">
      <c r="A19" t="s">
        <v>12</v>
      </c>
      <c r="B19" t="s">
        <v>61</v>
      </c>
      <c r="C19" t="s">
        <v>18</v>
      </c>
      <c r="D19" t="s">
        <v>62</v>
      </c>
      <c r="E19">
        <v>557</v>
      </c>
      <c r="F19">
        <v>229989</v>
      </c>
      <c r="G19">
        <v>225209</v>
      </c>
      <c r="H19">
        <v>455198</v>
      </c>
    </row>
    <row r="20" spans="1:8" x14ac:dyDescent="0.2">
      <c r="A20" t="s">
        <v>12</v>
      </c>
      <c r="B20" t="s">
        <v>64</v>
      </c>
      <c r="C20" t="s">
        <v>14</v>
      </c>
      <c r="D20" t="s">
        <v>65</v>
      </c>
      <c r="E20">
        <v>714</v>
      </c>
      <c r="F20">
        <v>91299</v>
      </c>
      <c r="G20">
        <v>130553</v>
      </c>
      <c r="H20">
        <v>221852</v>
      </c>
    </row>
    <row r="21" spans="1:8" x14ac:dyDescent="0.2">
      <c r="A21" t="s">
        <v>12</v>
      </c>
      <c r="B21" t="s">
        <v>64</v>
      </c>
      <c r="C21" t="s">
        <v>18</v>
      </c>
      <c r="D21" t="s">
        <v>67</v>
      </c>
      <c r="E21">
        <v>894</v>
      </c>
      <c r="F21">
        <v>217934</v>
      </c>
      <c r="G21">
        <v>351080</v>
      </c>
      <c r="H21">
        <v>569014</v>
      </c>
    </row>
    <row r="22" spans="1:8" x14ac:dyDescent="0.2">
      <c r="A22" t="s">
        <v>12</v>
      </c>
      <c r="B22" t="s">
        <v>69</v>
      </c>
      <c r="C22" t="s">
        <v>18</v>
      </c>
      <c r="D22" t="s">
        <v>70</v>
      </c>
      <c r="E22">
        <v>589</v>
      </c>
      <c r="F22">
        <v>198189</v>
      </c>
      <c r="G22">
        <v>313055</v>
      </c>
      <c r="H22">
        <v>511244</v>
      </c>
    </row>
    <row r="23" spans="1:8" x14ac:dyDescent="0.2">
      <c r="A23" t="s">
        <v>12</v>
      </c>
      <c r="B23" t="s">
        <v>72</v>
      </c>
      <c r="C23" t="s">
        <v>22</v>
      </c>
      <c r="D23" t="s">
        <v>73</v>
      </c>
      <c r="E23">
        <v>926</v>
      </c>
      <c r="F23">
        <v>128774</v>
      </c>
      <c r="G23">
        <v>214140</v>
      </c>
      <c r="H23">
        <v>342914</v>
      </c>
    </row>
    <row r="24" spans="1:8" x14ac:dyDescent="0.2">
      <c r="A24" t="s">
        <v>12</v>
      </c>
      <c r="B24" t="s">
        <v>72</v>
      </c>
      <c r="C24" t="s">
        <v>35</v>
      </c>
      <c r="D24" t="s">
        <v>75</v>
      </c>
      <c r="E24">
        <v>326</v>
      </c>
      <c r="F24">
        <v>102078</v>
      </c>
      <c r="G24">
        <v>172132</v>
      </c>
      <c r="H24">
        <v>274210</v>
      </c>
    </row>
    <row r="25" spans="1:8" x14ac:dyDescent="0.2">
      <c r="A25" t="s">
        <v>77</v>
      </c>
      <c r="B25" t="s">
        <v>78</v>
      </c>
      <c r="C25" t="s">
        <v>18</v>
      </c>
      <c r="D25" t="s">
        <v>79</v>
      </c>
      <c r="E25">
        <v>1165</v>
      </c>
      <c r="F25">
        <v>134625</v>
      </c>
      <c r="G25">
        <v>307550</v>
      </c>
      <c r="H25">
        <v>442175</v>
      </c>
    </row>
    <row r="26" spans="1:8" x14ac:dyDescent="0.2">
      <c r="A26" t="s">
        <v>77</v>
      </c>
      <c r="B26" t="s">
        <v>81</v>
      </c>
      <c r="C26" t="s">
        <v>22</v>
      </c>
      <c r="D26" t="s">
        <v>82</v>
      </c>
      <c r="E26">
        <v>392</v>
      </c>
      <c r="F26">
        <v>60105</v>
      </c>
      <c r="G26">
        <v>69155</v>
      </c>
      <c r="H26">
        <v>129260</v>
      </c>
    </row>
    <row r="27" spans="1:8" x14ac:dyDescent="0.2">
      <c r="A27" t="s">
        <v>77</v>
      </c>
      <c r="B27" t="s">
        <v>84</v>
      </c>
      <c r="C27" t="s">
        <v>22</v>
      </c>
      <c r="D27" t="s">
        <v>85</v>
      </c>
      <c r="E27">
        <v>730</v>
      </c>
      <c r="F27">
        <v>100120</v>
      </c>
      <c r="G27">
        <v>142979</v>
      </c>
      <c r="H27">
        <v>243099</v>
      </c>
    </row>
    <row r="28" spans="1:8" x14ac:dyDescent="0.2">
      <c r="A28" t="s">
        <v>77</v>
      </c>
      <c r="B28" t="s">
        <v>84</v>
      </c>
      <c r="C28" t="s">
        <v>18</v>
      </c>
      <c r="D28" t="s">
        <v>87</v>
      </c>
      <c r="E28">
        <v>1116</v>
      </c>
      <c r="F28">
        <v>227844</v>
      </c>
      <c r="G28">
        <v>357080</v>
      </c>
      <c r="H28">
        <v>584924</v>
      </c>
    </row>
    <row r="29" spans="1:8" x14ac:dyDescent="0.2">
      <c r="A29" t="s">
        <v>77</v>
      </c>
      <c r="B29" t="s">
        <v>89</v>
      </c>
      <c r="C29" t="s">
        <v>22</v>
      </c>
      <c r="D29" t="s">
        <v>90</v>
      </c>
      <c r="E29">
        <v>859</v>
      </c>
      <c r="F29">
        <v>105435</v>
      </c>
      <c r="G29">
        <v>181239</v>
      </c>
      <c r="H29">
        <v>291441</v>
      </c>
    </row>
    <row r="30" spans="1:8" x14ac:dyDescent="0.2">
      <c r="A30" t="s">
        <v>77</v>
      </c>
      <c r="B30" t="s">
        <v>89</v>
      </c>
      <c r="C30" t="s">
        <v>35</v>
      </c>
      <c r="D30" t="s">
        <v>92</v>
      </c>
      <c r="E30">
        <v>635</v>
      </c>
      <c r="F30">
        <v>173335</v>
      </c>
      <c r="G30">
        <v>325881</v>
      </c>
      <c r="H30">
        <v>512066</v>
      </c>
    </row>
    <row r="31" spans="1:8" x14ac:dyDescent="0.2">
      <c r="A31" t="s">
        <v>77</v>
      </c>
      <c r="B31" t="s">
        <v>84</v>
      </c>
      <c r="C31" t="s">
        <v>35</v>
      </c>
      <c r="D31" t="s">
        <v>94</v>
      </c>
      <c r="E31">
        <v>306</v>
      </c>
      <c r="F31">
        <v>101626</v>
      </c>
      <c r="G31">
        <v>186549</v>
      </c>
      <c r="H31">
        <v>288175</v>
      </c>
    </row>
    <row r="32" spans="1:8" x14ac:dyDescent="0.2">
      <c r="A32" t="s">
        <v>77</v>
      </c>
      <c r="B32" t="s">
        <v>96</v>
      </c>
      <c r="C32" t="s">
        <v>18</v>
      </c>
      <c r="D32" t="s">
        <v>97</v>
      </c>
      <c r="E32">
        <v>964</v>
      </c>
      <c r="F32">
        <v>189922</v>
      </c>
      <c r="G32">
        <v>338860</v>
      </c>
      <c r="H32">
        <v>526010</v>
      </c>
    </row>
    <row r="33" spans="1:8" x14ac:dyDescent="0.2">
      <c r="A33" t="s">
        <v>77</v>
      </c>
      <c r="B33" t="s">
        <v>96</v>
      </c>
      <c r="C33" t="s">
        <v>18</v>
      </c>
      <c r="D33" t="s">
        <v>99</v>
      </c>
      <c r="E33">
        <v>383</v>
      </c>
      <c r="F33">
        <v>167639</v>
      </c>
      <c r="G33">
        <v>135443</v>
      </c>
      <c r="H33">
        <v>305959</v>
      </c>
    </row>
    <row r="34" spans="1:8" x14ac:dyDescent="0.2">
      <c r="A34" t="s">
        <v>77</v>
      </c>
      <c r="B34" t="s">
        <v>101</v>
      </c>
      <c r="C34" t="s">
        <v>18</v>
      </c>
      <c r="D34" t="s">
        <v>102</v>
      </c>
      <c r="E34">
        <v>436</v>
      </c>
      <c r="F34">
        <v>74006</v>
      </c>
      <c r="G34">
        <v>88424</v>
      </c>
      <c r="H34">
        <v>162430</v>
      </c>
    </row>
    <row r="35" spans="1:8" x14ac:dyDescent="0.2">
      <c r="A35" t="s">
        <v>77</v>
      </c>
      <c r="B35" t="s">
        <v>84</v>
      </c>
      <c r="C35" t="s">
        <v>22</v>
      </c>
      <c r="D35" t="s">
        <v>104</v>
      </c>
      <c r="E35">
        <v>1096</v>
      </c>
      <c r="F35">
        <v>135805</v>
      </c>
      <c r="G35">
        <v>195502</v>
      </c>
      <c r="H35">
        <v>331307</v>
      </c>
    </row>
    <row r="36" spans="1:8" x14ac:dyDescent="0.2">
      <c r="A36" t="s">
        <v>77</v>
      </c>
      <c r="B36" t="s">
        <v>106</v>
      </c>
      <c r="C36" t="s">
        <v>18</v>
      </c>
      <c r="D36" t="s">
        <v>107</v>
      </c>
      <c r="E36">
        <v>364</v>
      </c>
      <c r="F36">
        <v>112898</v>
      </c>
      <c r="G36">
        <v>245538</v>
      </c>
      <c r="H36">
        <v>358436</v>
      </c>
    </row>
    <row r="37" spans="1:8" x14ac:dyDescent="0.2">
      <c r="A37" t="s">
        <v>77</v>
      </c>
      <c r="B37" t="s">
        <v>109</v>
      </c>
      <c r="C37" t="s">
        <v>14</v>
      </c>
      <c r="D37" t="s">
        <v>110</v>
      </c>
      <c r="E37">
        <v>845</v>
      </c>
      <c r="F37">
        <v>103069</v>
      </c>
      <c r="G37">
        <v>130175</v>
      </c>
      <c r="H37">
        <v>236244</v>
      </c>
    </row>
    <row r="38" spans="1:8" x14ac:dyDescent="0.2">
      <c r="A38" t="s">
        <v>77</v>
      </c>
      <c r="B38" t="s">
        <v>109</v>
      </c>
      <c r="C38" t="s">
        <v>18</v>
      </c>
      <c r="D38" t="s">
        <v>405</v>
      </c>
      <c r="E38">
        <v>1072</v>
      </c>
      <c r="F38">
        <v>175807</v>
      </c>
      <c r="G38">
        <v>377311</v>
      </c>
      <c r="H38">
        <v>553118</v>
      </c>
    </row>
    <row r="39" spans="1:8" x14ac:dyDescent="0.2">
      <c r="A39" t="s">
        <v>77</v>
      </c>
      <c r="B39" t="s">
        <v>84</v>
      </c>
      <c r="C39" t="s">
        <v>35</v>
      </c>
      <c r="D39" t="s">
        <v>114</v>
      </c>
      <c r="E39">
        <v>384</v>
      </c>
      <c r="F39">
        <v>94944</v>
      </c>
      <c r="G39">
        <v>174359</v>
      </c>
      <c r="H39">
        <v>269303</v>
      </c>
    </row>
    <row r="40" spans="1:8" x14ac:dyDescent="0.2">
      <c r="A40" t="s">
        <v>77</v>
      </c>
      <c r="B40" t="s">
        <v>116</v>
      </c>
      <c r="C40" t="s">
        <v>22</v>
      </c>
      <c r="D40" t="s">
        <v>117</v>
      </c>
      <c r="E40">
        <v>797</v>
      </c>
      <c r="F40">
        <v>98936</v>
      </c>
      <c r="G40">
        <v>133971</v>
      </c>
      <c r="H40">
        <v>232907</v>
      </c>
    </row>
    <row r="41" spans="1:8" x14ac:dyDescent="0.2">
      <c r="A41" t="s">
        <v>119</v>
      </c>
      <c r="B41" t="s">
        <v>120</v>
      </c>
      <c r="C41" t="s">
        <v>22</v>
      </c>
      <c r="D41" t="s">
        <v>121</v>
      </c>
      <c r="E41">
        <v>772</v>
      </c>
      <c r="F41">
        <v>113901</v>
      </c>
      <c r="G41">
        <v>221548</v>
      </c>
      <c r="H41">
        <v>335449</v>
      </c>
    </row>
    <row r="42" spans="1:8" x14ac:dyDescent="0.2">
      <c r="A42" t="s">
        <v>119</v>
      </c>
      <c r="B42" t="s">
        <v>120</v>
      </c>
      <c r="C42" t="s">
        <v>18</v>
      </c>
      <c r="D42" t="s">
        <v>406</v>
      </c>
      <c r="E42">
        <v>1235</v>
      </c>
      <c r="F42">
        <v>152965</v>
      </c>
      <c r="G42">
        <v>343732</v>
      </c>
      <c r="H42">
        <v>507204</v>
      </c>
    </row>
    <row r="43" spans="1:8" x14ac:dyDescent="0.2">
      <c r="A43" t="s">
        <v>119</v>
      </c>
      <c r="B43" t="s">
        <v>120</v>
      </c>
      <c r="C43" t="s">
        <v>35</v>
      </c>
      <c r="D43" t="s">
        <v>125</v>
      </c>
      <c r="E43">
        <v>343</v>
      </c>
      <c r="F43">
        <v>189186</v>
      </c>
      <c r="G43">
        <v>161494</v>
      </c>
      <c r="H43">
        <v>350680</v>
      </c>
    </row>
    <row r="44" spans="1:8" x14ac:dyDescent="0.2">
      <c r="A44" t="s">
        <v>119</v>
      </c>
      <c r="B44" t="s">
        <v>127</v>
      </c>
      <c r="C44" t="s">
        <v>18</v>
      </c>
      <c r="D44" t="s">
        <v>128</v>
      </c>
      <c r="E44">
        <v>988</v>
      </c>
      <c r="F44">
        <v>151914</v>
      </c>
      <c r="G44">
        <v>347040</v>
      </c>
      <c r="H44">
        <v>508834</v>
      </c>
    </row>
    <row r="45" spans="1:8" x14ac:dyDescent="0.2">
      <c r="A45" t="s">
        <v>119</v>
      </c>
      <c r="B45" t="s">
        <v>130</v>
      </c>
      <c r="C45" t="s">
        <v>22</v>
      </c>
      <c r="D45" t="s">
        <v>131</v>
      </c>
      <c r="E45">
        <v>245</v>
      </c>
      <c r="F45">
        <v>40299</v>
      </c>
      <c r="G45">
        <v>64769</v>
      </c>
      <c r="H45">
        <v>105068</v>
      </c>
    </row>
    <row r="46" spans="1:8" x14ac:dyDescent="0.2">
      <c r="A46" t="s">
        <v>119</v>
      </c>
      <c r="B46" t="s">
        <v>133</v>
      </c>
      <c r="C46" t="s">
        <v>18</v>
      </c>
      <c r="D46" t="s">
        <v>134</v>
      </c>
      <c r="E46">
        <v>957</v>
      </c>
      <c r="F46">
        <v>167527</v>
      </c>
      <c r="G46">
        <v>538991</v>
      </c>
      <c r="H46">
        <v>690429</v>
      </c>
    </row>
    <row r="47" spans="1:8" x14ac:dyDescent="0.2">
      <c r="A47" t="s">
        <v>119</v>
      </c>
      <c r="B47" t="s">
        <v>136</v>
      </c>
      <c r="C47" t="s">
        <v>18</v>
      </c>
      <c r="D47" t="s">
        <v>137</v>
      </c>
      <c r="E47">
        <v>875</v>
      </c>
      <c r="F47">
        <v>182937</v>
      </c>
      <c r="G47">
        <v>370553</v>
      </c>
      <c r="H47">
        <v>553490</v>
      </c>
    </row>
    <row r="48" spans="1:8" x14ac:dyDescent="0.2">
      <c r="A48" t="s">
        <v>119</v>
      </c>
      <c r="B48" t="s">
        <v>139</v>
      </c>
      <c r="C48" t="s">
        <v>18</v>
      </c>
      <c r="D48" t="s">
        <v>140</v>
      </c>
      <c r="E48">
        <v>308</v>
      </c>
      <c r="F48">
        <v>59491</v>
      </c>
      <c r="G48">
        <v>222008</v>
      </c>
      <c r="H48">
        <v>284682</v>
      </c>
    </row>
    <row r="49" spans="1:8" x14ac:dyDescent="0.2">
      <c r="A49" t="s">
        <v>119</v>
      </c>
      <c r="B49" t="s">
        <v>139</v>
      </c>
      <c r="C49" t="s">
        <v>35</v>
      </c>
      <c r="D49" t="s">
        <v>142</v>
      </c>
      <c r="E49">
        <v>246</v>
      </c>
      <c r="F49">
        <v>80497</v>
      </c>
      <c r="G49">
        <v>139431</v>
      </c>
      <c r="H49">
        <v>219928</v>
      </c>
    </row>
    <row r="50" spans="1:8" x14ac:dyDescent="0.2">
      <c r="A50" t="s">
        <v>119</v>
      </c>
      <c r="B50" t="s">
        <v>144</v>
      </c>
      <c r="C50" t="s">
        <v>18</v>
      </c>
      <c r="D50" t="s">
        <v>145</v>
      </c>
      <c r="E50">
        <v>438</v>
      </c>
      <c r="F50">
        <v>65447</v>
      </c>
      <c r="G50">
        <v>101668</v>
      </c>
      <c r="H50">
        <v>167115</v>
      </c>
    </row>
    <row r="51" spans="1:8" x14ac:dyDescent="0.2">
      <c r="A51" t="s">
        <v>12</v>
      </c>
      <c r="B51" t="s">
        <v>52</v>
      </c>
      <c r="C51" t="s">
        <v>147</v>
      </c>
      <c r="D51" t="s">
        <v>148</v>
      </c>
      <c r="E51">
        <v>151</v>
      </c>
      <c r="F51">
        <v>87064</v>
      </c>
      <c r="G51">
        <v>180132</v>
      </c>
      <c r="H51">
        <v>267196</v>
      </c>
    </row>
    <row r="52" spans="1:8" x14ac:dyDescent="0.2">
      <c r="A52" t="s">
        <v>77</v>
      </c>
      <c r="B52" t="s">
        <v>109</v>
      </c>
      <c r="C52" t="s">
        <v>147</v>
      </c>
      <c r="D52" t="s">
        <v>150</v>
      </c>
      <c r="E52">
        <v>103</v>
      </c>
      <c r="F52">
        <v>62273</v>
      </c>
      <c r="G52">
        <v>111403</v>
      </c>
      <c r="H52">
        <v>173676</v>
      </c>
    </row>
    <row r="53" spans="1:8" x14ac:dyDescent="0.2">
      <c r="A53" t="s">
        <v>119</v>
      </c>
      <c r="B53" t="s">
        <v>139</v>
      </c>
      <c r="C53" t="s">
        <v>147</v>
      </c>
      <c r="D53" t="s">
        <v>392</v>
      </c>
      <c r="E53">
        <v>74</v>
      </c>
      <c r="F53">
        <v>40954</v>
      </c>
      <c r="G53">
        <v>142861</v>
      </c>
      <c r="H53">
        <v>181926</v>
      </c>
    </row>
    <row r="54" spans="1:8" x14ac:dyDescent="0.2">
      <c r="A54" t="s">
        <v>156</v>
      </c>
      <c r="B54" t="s">
        <v>157</v>
      </c>
      <c r="C54" t="s">
        <v>22</v>
      </c>
      <c r="D54" t="s">
        <v>25</v>
      </c>
      <c r="E54">
        <v>1101</v>
      </c>
      <c r="F54">
        <v>142311</v>
      </c>
      <c r="G54">
        <v>171826</v>
      </c>
      <c r="H54">
        <v>314137</v>
      </c>
    </row>
    <row r="55" spans="1:8" x14ac:dyDescent="0.2">
      <c r="A55" t="s">
        <v>156</v>
      </c>
      <c r="B55" t="s">
        <v>159</v>
      </c>
      <c r="C55" t="s">
        <v>22</v>
      </c>
      <c r="D55" t="s">
        <v>160</v>
      </c>
      <c r="E55">
        <v>1597</v>
      </c>
      <c r="F55">
        <v>158352</v>
      </c>
      <c r="G55">
        <v>308733</v>
      </c>
      <c r="H55">
        <v>482887</v>
      </c>
    </row>
    <row r="56" spans="1:8" x14ac:dyDescent="0.2">
      <c r="A56" t="s">
        <v>156</v>
      </c>
      <c r="B56" t="s">
        <v>159</v>
      </c>
      <c r="C56" t="s">
        <v>35</v>
      </c>
      <c r="D56" t="s">
        <v>160</v>
      </c>
      <c r="E56">
        <v>420</v>
      </c>
      <c r="F56">
        <v>100462</v>
      </c>
      <c r="G56">
        <v>28545</v>
      </c>
      <c r="H56">
        <v>133383</v>
      </c>
    </row>
    <row r="57" spans="1:8" x14ac:dyDescent="0.2">
      <c r="A57" t="s">
        <v>156</v>
      </c>
      <c r="B57" t="s">
        <v>159</v>
      </c>
      <c r="C57" t="s">
        <v>22</v>
      </c>
      <c r="D57" t="s">
        <v>163</v>
      </c>
      <c r="E57">
        <v>923</v>
      </c>
      <c r="F57">
        <v>141743</v>
      </c>
      <c r="G57">
        <v>294222</v>
      </c>
      <c r="H57">
        <v>431077</v>
      </c>
    </row>
    <row r="58" spans="1:8" x14ac:dyDescent="0.2">
      <c r="A58" t="s">
        <v>156</v>
      </c>
      <c r="B58" t="s">
        <v>159</v>
      </c>
      <c r="C58" t="s">
        <v>35</v>
      </c>
      <c r="D58" t="s">
        <v>165</v>
      </c>
      <c r="E58">
        <v>496</v>
      </c>
      <c r="F58">
        <v>151069</v>
      </c>
      <c r="G58">
        <v>44662</v>
      </c>
      <c r="H58">
        <v>192701</v>
      </c>
    </row>
    <row r="59" spans="1:8" x14ac:dyDescent="0.2">
      <c r="A59" t="s">
        <v>156</v>
      </c>
      <c r="B59" t="s">
        <v>159</v>
      </c>
      <c r="C59" t="s">
        <v>35</v>
      </c>
      <c r="D59" t="s">
        <v>167</v>
      </c>
      <c r="E59">
        <v>509</v>
      </c>
      <c r="F59">
        <v>171361</v>
      </c>
      <c r="G59">
        <v>219103</v>
      </c>
      <c r="H59">
        <v>406188</v>
      </c>
    </row>
    <row r="60" spans="1:8" x14ac:dyDescent="0.2">
      <c r="A60" t="s">
        <v>156</v>
      </c>
      <c r="B60" t="s">
        <v>169</v>
      </c>
      <c r="C60" t="s">
        <v>18</v>
      </c>
      <c r="D60" t="s">
        <v>170</v>
      </c>
      <c r="E60">
        <v>1458</v>
      </c>
      <c r="F60">
        <v>189661</v>
      </c>
      <c r="G60">
        <v>263764</v>
      </c>
      <c r="H60">
        <v>453425</v>
      </c>
    </row>
    <row r="61" spans="1:8" x14ac:dyDescent="0.2">
      <c r="A61" t="s">
        <v>156</v>
      </c>
      <c r="B61" t="s">
        <v>172</v>
      </c>
      <c r="C61" t="s">
        <v>18</v>
      </c>
      <c r="D61" t="s">
        <v>173</v>
      </c>
      <c r="E61">
        <v>1298</v>
      </c>
      <c r="F61">
        <v>181564</v>
      </c>
      <c r="G61">
        <v>294775</v>
      </c>
      <c r="H61">
        <v>473104</v>
      </c>
    </row>
    <row r="62" spans="1:8" x14ac:dyDescent="0.2">
      <c r="A62" t="s">
        <v>156</v>
      </c>
      <c r="B62" t="s">
        <v>393</v>
      </c>
      <c r="C62" t="s">
        <v>22</v>
      </c>
      <c r="D62" t="s">
        <v>394</v>
      </c>
      <c r="E62">
        <v>684</v>
      </c>
      <c r="F62">
        <v>94786</v>
      </c>
      <c r="G62">
        <v>202777</v>
      </c>
      <c r="H62">
        <v>294855</v>
      </c>
    </row>
    <row r="63" spans="1:8" x14ac:dyDescent="0.2">
      <c r="A63" t="s">
        <v>156</v>
      </c>
      <c r="B63" t="s">
        <v>393</v>
      </c>
      <c r="C63" t="s">
        <v>35</v>
      </c>
      <c r="D63" t="s">
        <v>394</v>
      </c>
      <c r="E63">
        <v>247</v>
      </c>
      <c r="F63">
        <v>69135</v>
      </c>
      <c r="G63">
        <v>12047</v>
      </c>
      <c r="H63">
        <v>81182</v>
      </c>
    </row>
    <row r="64" spans="1:8" x14ac:dyDescent="0.2">
      <c r="A64" t="s">
        <v>156</v>
      </c>
      <c r="B64" t="s">
        <v>181</v>
      </c>
      <c r="C64" t="s">
        <v>22</v>
      </c>
      <c r="D64" t="s">
        <v>182</v>
      </c>
      <c r="E64">
        <v>1601</v>
      </c>
      <c r="F64">
        <v>160316</v>
      </c>
      <c r="G64">
        <v>443946</v>
      </c>
      <c r="H64">
        <v>610084</v>
      </c>
    </row>
    <row r="65" spans="1:8" x14ac:dyDescent="0.2">
      <c r="A65" t="s">
        <v>156</v>
      </c>
      <c r="B65" t="s">
        <v>181</v>
      </c>
      <c r="C65" t="s">
        <v>35</v>
      </c>
      <c r="D65" t="s">
        <v>182</v>
      </c>
      <c r="E65">
        <v>496</v>
      </c>
      <c r="F65">
        <v>109089</v>
      </c>
      <c r="G65">
        <v>39061</v>
      </c>
      <c r="H65">
        <v>150629</v>
      </c>
    </row>
    <row r="66" spans="1:8" x14ac:dyDescent="0.2">
      <c r="A66" t="s">
        <v>156</v>
      </c>
      <c r="B66" t="s">
        <v>185</v>
      </c>
      <c r="C66" t="s">
        <v>35</v>
      </c>
      <c r="D66" t="s">
        <v>186</v>
      </c>
      <c r="E66">
        <v>514</v>
      </c>
      <c r="F66">
        <v>125091</v>
      </c>
      <c r="G66">
        <v>260990</v>
      </c>
      <c r="H66">
        <v>386081</v>
      </c>
    </row>
    <row r="67" spans="1:8" x14ac:dyDescent="0.2">
      <c r="A67" t="s">
        <v>156</v>
      </c>
      <c r="B67" t="s">
        <v>185</v>
      </c>
      <c r="C67" t="s">
        <v>22</v>
      </c>
      <c r="D67" t="s">
        <v>188</v>
      </c>
      <c r="E67">
        <v>1313</v>
      </c>
      <c r="F67">
        <v>159481</v>
      </c>
      <c r="G67">
        <v>201148</v>
      </c>
      <c r="H67">
        <v>358478</v>
      </c>
    </row>
    <row r="68" spans="1:8" x14ac:dyDescent="0.2">
      <c r="A68" t="s">
        <v>156</v>
      </c>
      <c r="B68" t="s">
        <v>159</v>
      </c>
      <c r="C68" t="s">
        <v>22</v>
      </c>
      <c r="D68" t="s">
        <v>190</v>
      </c>
      <c r="E68">
        <v>1325</v>
      </c>
      <c r="F68">
        <v>180817</v>
      </c>
      <c r="G68">
        <v>200476</v>
      </c>
      <c r="H68">
        <v>373892</v>
      </c>
    </row>
    <row r="69" spans="1:8" x14ac:dyDescent="0.2">
      <c r="A69" t="s">
        <v>156</v>
      </c>
      <c r="B69" t="s">
        <v>192</v>
      </c>
      <c r="C69" t="s">
        <v>22</v>
      </c>
      <c r="D69" t="s">
        <v>193</v>
      </c>
      <c r="E69">
        <v>593</v>
      </c>
      <c r="F69">
        <v>79056</v>
      </c>
      <c r="G69">
        <v>145393</v>
      </c>
      <c r="H69">
        <v>224449</v>
      </c>
    </row>
    <row r="70" spans="1:8" x14ac:dyDescent="0.2">
      <c r="A70" t="s">
        <v>156</v>
      </c>
      <c r="B70" t="s">
        <v>157</v>
      </c>
      <c r="C70" t="s">
        <v>18</v>
      </c>
      <c r="D70" t="s">
        <v>195</v>
      </c>
      <c r="E70">
        <v>440</v>
      </c>
      <c r="F70">
        <v>130388</v>
      </c>
      <c r="G70">
        <v>303562</v>
      </c>
      <c r="H70">
        <v>433950</v>
      </c>
    </row>
    <row r="71" spans="1:8" x14ac:dyDescent="0.2">
      <c r="A71" t="s">
        <v>156</v>
      </c>
      <c r="B71" t="s">
        <v>197</v>
      </c>
      <c r="C71" t="s">
        <v>22</v>
      </c>
      <c r="D71" t="s">
        <v>198</v>
      </c>
      <c r="E71">
        <v>678</v>
      </c>
      <c r="F71">
        <v>90394</v>
      </c>
      <c r="G71">
        <v>126358</v>
      </c>
      <c r="H71">
        <v>220401</v>
      </c>
    </row>
    <row r="72" spans="1:8" x14ac:dyDescent="0.2">
      <c r="A72" t="s">
        <v>156</v>
      </c>
      <c r="B72" t="s">
        <v>200</v>
      </c>
      <c r="C72" t="s">
        <v>18</v>
      </c>
      <c r="D72" t="s">
        <v>201</v>
      </c>
      <c r="E72">
        <v>636</v>
      </c>
      <c r="F72">
        <v>144298</v>
      </c>
      <c r="G72">
        <v>344253</v>
      </c>
      <c r="H72">
        <v>503228</v>
      </c>
    </row>
    <row r="73" spans="1:8" x14ac:dyDescent="0.2">
      <c r="A73" t="s">
        <v>156</v>
      </c>
      <c r="B73" t="s">
        <v>203</v>
      </c>
      <c r="C73" t="s">
        <v>35</v>
      </c>
      <c r="D73" t="s">
        <v>204</v>
      </c>
      <c r="E73">
        <v>267</v>
      </c>
      <c r="F73">
        <v>103502</v>
      </c>
      <c r="G73">
        <v>127648</v>
      </c>
      <c r="H73">
        <v>231150</v>
      </c>
    </row>
    <row r="74" spans="1:8" x14ac:dyDescent="0.2">
      <c r="A74" t="s">
        <v>156</v>
      </c>
      <c r="B74" t="s">
        <v>172</v>
      </c>
      <c r="C74" t="s">
        <v>18</v>
      </c>
      <c r="D74" t="s">
        <v>206</v>
      </c>
      <c r="E74">
        <v>491</v>
      </c>
      <c r="F74">
        <v>165651</v>
      </c>
      <c r="G74">
        <v>210564</v>
      </c>
      <c r="H74">
        <v>370106</v>
      </c>
    </row>
    <row r="75" spans="1:8" x14ac:dyDescent="0.2">
      <c r="A75" t="s">
        <v>208</v>
      </c>
      <c r="B75" t="s">
        <v>209</v>
      </c>
      <c r="C75" t="s">
        <v>22</v>
      </c>
      <c r="D75" t="s">
        <v>210</v>
      </c>
      <c r="E75">
        <v>1182</v>
      </c>
      <c r="F75">
        <v>138749</v>
      </c>
      <c r="G75">
        <v>175096</v>
      </c>
      <c r="H75">
        <v>313845</v>
      </c>
    </row>
    <row r="76" spans="1:8" x14ac:dyDescent="0.2">
      <c r="A76" t="s">
        <v>208</v>
      </c>
      <c r="B76" t="s">
        <v>209</v>
      </c>
      <c r="C76" t="s">
        <v>35</v>
      </c>
      <c r="D76" t="s">
        <v>212</v>
      </c>
      <c r="E76">
        <v>431</v>
      </c>
      <c r="F76">
        <v>122261</v>
      </c>
      <c r="G76">
        <v>280797</v>
      </c>
      <c r="H76">
        <v>403058</v>
      </c>
    </row>
    <row r="77" spans="1:8" x14ac:dyDescent="0.2">
      <c r="A77" t="s">
        <v>208</v>
      </c>
      <c r="B77" t="s">
        <v>214</v>
      </c>
      <c r="C77" t="s">
        <v>18</v>
      </c>
      <c r="D77" t="s">
        <v>215</v>
      </c>
      <c r="E77">
        <v>538</v>
      </c>
      <c r="F77">
        <v>148895</v>
      </c>
      <c r="G77">
        <v>157956</v>
      </c>
      <c r="H77">
        <v>304928</v>
      </c>
    </row>
    <row r="78" spans="1:8" x14ac:dyDescent="0.2">
      <c r="A78" t="s">
        <v>208</v>
      </c>
      <c r="B78" t="s">
        <v>214</v>
      </c>
      <c r="C78" t="s">
        <v>35</v>
      </c>
      <c r="D78" t="s">
        <v>217</v>
      </c>
      <c r="E78">
        <v>414</v>
      </c>
      <c r="F78">
        <v>75427</v>
      </c>
      <c r="G78">
        <v>93897</v>
      </c>
      <c r="H78">
        <v>169324</v>
      </c>
    </row>
    <row r="79" spans="1:8" x14ac:dyDescent="0.2">
      <c r="A79" t="s">
        <v>208</v>
      </c>
      <c r="B79" t="s">
        <v>219</v>
      </c>
      <c r="C79" t="s">
        <v>35</v>
      </c>
      <c r="D79" t="s">
        <v>220</v>
      </c>
      <c r="E79">
        <v>519</v>
      </c>
      <c r="F79">
        <v>131659</v>
      </c>
      <c r="G79">
        <v>132511</v>
      </c>
      <c r="H79">
        <v>264170</v>
      </c>
    </row>
    <row r="80" spans="1:8" x14ac:dyDescent="0.2">
      <c r="A80" t="s">
        <v>208</v>
      </c>
      <c r="B80" t="s">
        <v>222</v>
      </c>
      <c r="C80" t="s">
        <v>22</v>
      </c>
      <c r="D80" t="s">
        <v>223</v>
      </c>
      <c r="E80">
        <v>1208</v>
      </c>
      <c r="F80">
        <v>127613</v>
      </c>
      <c r="G80">
        <v>262700</v>
      </c>
      <c r="H80">
        <v>384577</v>
      </c>
    </row>
    <row r="81" spans="1:8" x14ac:dyDescent="0.2">
      <c r="A81" t="s">
        <v>208</v>
      </c>
      <c r="B81" t="s">
        <v>222</v>
      </c>
      <c r="C81" t="s">
        <v>35</v>
      </c>
      <c r="D81" t="s">
        <v>225</v>
      </c>
      <c r="E81">
        <v>340</v>
      </c>
      <c r="F81">
        <v>121778</v>
      </c>
      <c r="G81">
        <v>262401</v>
      </c>
      <c r="H81">
        <v>384179</v>
      </c>
    </row>
    <row r="82" spans="1:8" x14ac:dyDescent="0.2">
      <c r="A82" t="s">
        <v>208</v>
      </c>
      <c r="B82" t="s">
        <v>227</v>
      </c>
      <c r="C82" t="s">
        <v>22</v>
      </c>
      <c r="D82" t="s">
        <v>44</v>
      </c>
      <c r="E82">
        <v>1136</v>
      </c>
      <c r="F82">
        <v>123688</v>
      </c>
      <c r="G82">
        <v>175987</v>
      </c>
      <c r="H82">
        <v>307493</v>
      </c>
    </row>
    <row r="83" spans="1:8" x14ac:dyDescent="0.2">
      <c r="A83" t="s">
        <v>208</v>
      </c>
      <c r="B83" t="s">
        <v>227</v>
      </c>
      <c r="C83" t="s">
        <v>18</v>
      </c>
      <c r="D83" t="s">
        <v>229</v>
      </c>
      <c r="E83">
        <v>1162</v>
      </c>
      <c r="F83">
        <v>191739</v>
      </c>
      <c r="G83">
        <v>245417</v>
      </c>
      <c r="H83">
        <v>435110</v>
      </c>
    </row>
    <row r="84" spans="1:8" x14ac:dyDescent="0.2">
      <c r="A84" t="s">
        <v>208</v>
      </c>
      <c r="B84" t="s">
        <v>231</v>
      </c>
      <c r="C84" t="s">
        <v>18</v>
      </c>
      <c r="D84" t="s">
        <v>232</v>
      </c>
      <c r="E84">
        <v>903</v>
      </c>
      <c r="F84">
        <v>159177</v>
      </c>
      <c r="G84">
        <v>356572</v>
      </c>
      <c r="H84">
        <v>519348</v>
      </c>
    </row>
    <row r="85" spans="1:8" x14ac:dyDescent="0.2">
      <c r="A85" t="s">
        <v>208</v>
      </c>
      <c r="B85" t="s">
        <v>234</v>
      </c>
      <c r="C85" t="s">
        <v>22</v>
      </c>
      <c r="D85" t="s">
        <v>235</v>
      </c>
      <c r="E85">
        <v>1155</v>
      </c>
      <c r="F85">
        <v>140469</v>
      </c>
      <c r="G85">
        <v>338194</v>
      </c>
      <c r="H85">
        <v>472243</v>
      </c>
    </row>
    <row r="86" spans="1:8" x14ac:dyDescent="0.2">
      <c r="A86" t="s">
        <v>208</v>
      </c>
      <c r="B86" t="s">
        <v>234</v>
      </c>
      <c r="C86" t="s">
        <v>35</v>
      </c>
      <c r="D86" t="s">
        <v>237</v>
      </c>
      <c r="E86">
        <v>362</v>
      </c>
      <c r="F86">
        <v>103963</v>
      </c>
      <c r="G86">
        <v>24393</v>
      </c>
      <c r="H86">
        <v>128356</v>
      </c>
    </row>
    <row r="87" spans="1:8" x14ac:dyDescent="0.2">
      <c r="A87" t="s">
        <v>208</v>
      </c>
      <c r="B87" t="s">
        <v>239</v>
      </c>
      <c r="C87" t="s">
        <v>18</v>
      </c>
      <c r="D87" t="s">
        <v>407</v>
      </c>
      <c r="E87">
        <v>473</v>
      </c>
      <c r="F87">
        <v>123502</v>
      </c>
      <c r="G87">
        <v>131965</v>
      </c>
      <c r="H87">
        <v>255467</v>
      </c>
    </row>
    <row r="88" spans="1:8" x14ac:dyDescent="0.2">
      <c r="A88" t="s">
        <v>208</v>
      </c>
      <c r="B88" t="s">
        <v>239</v>
      </c>
      <c r="C88" t="s">
        <v>14</v>
      </c>
      <c r="D88" t="s">
        <v>242</v>
      </c>
      <c r="E88">
        <v>1249</v>
      </c>
      <c r="F88">
        <v>141340</v>
      </c>
      <c r="G88">
        <v>211978</v>
      </c>
      <c r="H88">
        <v>361239</v>
      </c>
    </row>
    <row r="89" spans="1:8" x14ac:dyDescent="0.2">
      <c r="A89" t="s">
        <v>208</v>
      </c>
      <c r="B89" t="s">
        <v>239</v>
      </c>
      <c r="C89" t="s">
        <v>18</v>
      </c>
      <c r="D89" t="s">
        <v>244</v>
      </c>
      <c r="E89">
        <v>581</v>
      </c>
      <c r="F89">
        <v>87770</v>
      </c>
      <c r="G89">
        <v>156001</v>
      </c>
      <c r="H89">
        <v>247732</v>
      </c>
    </row>
    <row r="90" spans="1:8" x14ac:dyDescent="0.2">
      <c r="A90" t="s">
        <v>208</v>
      </c>
      <c r="B90" t="s">
        <v>239</v>
      </c>
      <c r="C90" t="s">
        <v>35</v>
      </c>
      <c r="D90" t="s">
        <v>397</v>
      </c>
      <c r="E90">
        <v>612</v>
      </c>
      <c r="F90">
        <v>295586</v>
      </c>
      <c r="G90">
        <v>263716</v>
      </c>
      <c r="H90">
        <v>556500</v>
      </c>
    </row>
    <row r="91" spans="1:8" x14ac:dyDescent="0.2">
      <c r="A91" t="s">
        <v>208</v>
      </c>
      <c r="B91" t="s">
        <v>239</v>
      </c>
      <c r="C91" t="s">
        <v>248</v>
      </c>
      <c r="D91" t="s">
        <v>249</v>
      </c>
      <c r="E91">
        <v>441</v>
      </c>
      <c r="F91">
        <v>97308</v>
      </c>
      <c r="G91">
        <v>120421</v>
      </c>
      <c r="H91">
        <v>217729</v>
      </c>
    </row>
    <row r="92" spans="1:8" x14ac:dyDescent="0.2">
      <c r="A92" t="s">
        <v>208</v>
      </c>
      <c r="B92" t="s">
        <v>239</v>
      </c>
      <c r="C92" t="s">
        <v>35</v>
      </c>
      <c r="D92" t="s">
        <v>408</v>
      </c>
      <c r="E92">
        <v>233</v>
      </c>
      <c r="F92">
        <v>76937</v>
      </c>
      <c r="G92">
        <v>18541</v>
      </c>
      <c r="H92">
        <v>95478</v>
      </c>
    </row>
    <row r="93" spans="1:8" x14ac:dyDescent="0.2">
      <c r="A93" t="s">
        <v>208</v>
      </c>
      <c r="B93" t="s">
        <v>239</v>
      </c>
      <c r="C93" t="s">
        <v>35</v>
      </c>
      <c r="D93" t="s">
        <v>409</v>
      </c>
      <c r="E93">
        <v>520</v>
      </c>
      <c r="F93">
        <v>189992</v>
      </c>
      <c r="G93">
        <v>182330</v>
      </c>
      <c r="H93">
        <v>372322</v>
      </c>
    </row>
    <row r="94" spans="1:8" x14ac:dyDescent="0.2">
      <c r="A94" t="s">
        <v>208</v>
      </c>
      <c r="B94" t="s">
        <v>239</v>
      </c>
      <c r="C94" t="s">
        <v>22</v>
      </c>
      <c r="D94" t="s">
        <v>254</v>
      </c>
      <c r="E94">
        <v>1184</v>
      </c>
      <c r="F94">
        <v>142076</v>
      </c>
      <c r="G94">
        <v>199445</v>
      </c>
      <c r="H94">
        <v>337260</v>
      </c>
    </row>
    <row r="95" spans="1:8" x14ac:dyDescent="0.2">
      <c r="A95" t="s">
        <v>208</v>
      </c>
      <c r="B95" t="s">
        <v>239</v>
      </c>
      <c r="C95" t="s">
        <v>35</v>
      </c>
      <c r="D95" t="s">
        <v>254</v>
      </c>
      <c r="E95">
        <v>142</v>
      </c>
      <c r="F95">
        <v>26413</v>
      </c>
      <c r="G95">
        <v>9261</v>
      </c>
      <c r="H95">
        <v>35674</v>
      </c>
    </row>
    <row r="96" spans="1:8" x14ac:dyDescent="0.2">
      <c r="A96" t="s">
        <v>208</v>
      </c>
      <c r="B96" t="s">
        <v>257</v>
      </c>
      <c r="C96" t="s">
        <v>22</v>
      </c>
      <c r="D96" t="s">
        <v>50</v>
      </c>
      <c r="E96">
        <v>1009</v>
      </c>
      <c r="F96">
        <v>115626</v>
      </c>
      <c r="G96">
        <v>170735</v>
      </c>
      <c r="H96">
        <v>281914</v>
      </c>
    </row>
    <row r="97" spans="1:8" x14ac:dyDescent="0.2">
      <c r="A97" t="s">
        <v>208</v>
      </c>
      <c r="B97" t="s">
        <v>259</v>
      </c>
      <c r="C97" t="s">
        <v>22</v>
      </c>
      <c r="D97" t="s">
        <v>260</v>
      </c>
      <c r="E97">
        <v>1330</v>
      </c>
      <c r="F97">
        <v>133200</v>
      </c>
      <c r="G97">
        <v>168790</v>
      </c>
      <c r="H97">
        <v>309149</v>
      </c>
    </row>
    <row r="98" spans="1:8" x14ac:dyDescent="0.2">
      <c r="A98" t="s">
        <v>208</v>
      </c>
      <c r="B98" t="s">
        <v>262</v>
      </c>
      <c r="C98" t="s">
        <v>35</v>
      </c>
      <c r="D98" t="s">
        <v>263</v>
      </c>
      <c r="E98">
        <v>314</v>
      </c>
      <c r="F98">
        <v>134933</v>
      </c>
      <c r="G98">
        <v>290335</v>
      </c>
      <c r="H98">
        <v>425268</v>
      </c>
    </row>
    <row r="99" spans="1:8" x14ac:dyDescent="0.2">
      <c r="A99" t="s">
        <v>208</v>
      </c>
      <c r="B99" t="s">
        <v>265</v>
      </c>
      <c r="C99" t="s">
        <v>35</v>
      </c>
      <c r="D99" t="s">
        <v>266</v>
      </c>
      <c r="E99">
        <v>222</v>
      </c>
      <c r="F99">
        <v>101002</v>
      </c>
      <c r="G99">
        <v>168214</v>
      </c>
      <c r="H99">
        <v>276290</v>
      </c>
    </row>
    <row r="100" spans="1:8" x14ac:dyDescent="0.2">
      <c r="A100" t="s">
        <v>208</v>
      </c>
      <c r="B100" t="s">
        <v>265</v>
      </c>
      <c r="C100" t="s">
        <v>35</v>
      </c>
      <c r="D100" t="s">
        <v>268</v>
      </c>
      <c r="E100">
        <v>477</v>
      </c>
      <c r="F100">
        <v>121381</v>
      </c>
      <c r="G100">
        <v>148569</v>
      </c>
      <c r="H100">
        <v>267015</v>
      </c>
    </row>
    <row r="101" spans="1:8" x14ac:dyDescent="0.2">
      <c r="A101" t="s">
        <v>208</v>
      </c>
      <c r="B101" t="s">
        <v>270</v>
      </c>
      <c r="C101" t="s">
        <v>14</v>
      </c>
      <c r="D101" t="s">
        <v>271</v>
      </c>
      <c r="E101">
        <v>1549</v>
      </c>
      <c r="F101">
        <v>235087</v>
      </c>
      <c r="G101">
        <v>320362</v>
      </c>
      <c r="H101">
        <v>555449</v>
      </c>
    </row>
    <row r="102" spans="1:8" x14ac:dyDescent="0.2">
      <c r="A102" t="s">
        <v>208</v>
      </c>
      <c r="B102" t="s">
        <v>270</v>
      </c>
      <c r="C102" t="s">
        <v>22</v>
      </c>
      <c r="D102" t="s">
        <v>273</v>
      </c>
      <c r="E102">
        <v>1354</v>
      </c>
      <c r="F102">
        <v>162941</v>
      </c>
      <c r="G102">
        <v>248391</v>
      </c>
      <c r="H102">
        <v>409014</v>
      </c>
    </row>
    <row r="103" spans="1:8" x14ac:dyDescent="0.2">
      <c r="A103" t="s">
        <v>208</v>
      </c>
      <c r="B103" t="s">
        <v>270</v>
      </c>
      <c r="C103" t="s">
        <v>14</v>
      </c>
      <c r="D103" t="s">
        <v>275</v>
      </c>
      <c r="E103">
        <v>763</v>
      </c>
      <c r="F103">
        <v>102182</v>
      </c>
      <c r="G103">
        <v>91068</v>
      </c>
      <c r="H103">
        <v>205354</v>
      </c>
    </row>
    <row r="104" spans="1:8" x14ac:dyDescent="0.2">
      <c r="A104" t="s">
        <v>208</v>
      </c>
      <c r="B104" t="s">
        <v>270</v>
      </c>
      <c r="C104" t="s">
        <v>18</v>
      </c>
      <c r="D104" t="s">
        <v>277</v>
      </c>
      <c r="E104">
        <v>1137</v>
      </c>
      <c r="F104">
        <v>198645</v>
      </c>
      <c r="G104">
        <v>231062</v>
      </c>
      <c r="H104">
        <v>429707</v>
      </c>
    </row>
    <row r="105" spans="1:8" x14ac:dyDescent="0.2">
      <c r="A105" t="s">
        <v>208</v>
      </c>
      <c r="B105" t="s">
        <v>270</v>
      </c>
      <c r="C105" t="s">
        <v>22</v>
      </c>
      <c r="D105" t="s">
        <v>279</v>
      </c>
      <c r="E105">
        <v>1860</v>
      </c>
      <c r="F105">
        <v>168238</v>
      </c>
      <c r="G105">
        <v>253679</v>
      </c>
      <c r="H105">
        <v>414098</v>
      </c>
    </row>
    <row r="106" spans="1:8" x14ac:dyDescent="0.2">
      <c r="A106" t="s">
        <v>208</v>
      </c>
      <c r="B106" t="s">
        <v>270</v>
      </c>
      <c r="C106" t="s">
        <v>35</v>
      </c>
      <c r="D106" t="s">
        <v>279</v>
      </c>
      <c r="E106">
        <v>282</v>
      </c>
      <c r="F106">
        <v>41541</v>
      </c>
      <c r="G106">
        <v>11694</v>
      </c>
      <c r="H106">
        <v>53235</v>
      </c>
    </row>
    <row r="107" spans="1:8" x14ac:dyDescent="0.2">
      <c r="A107" t="s">
        <v>208</v>
      </c>
      <c r="B107" t="s">
        <v>282</v>
      </c>
      <c r="C107" t="s">
        <v>22</v>
      </c>
      <c r="D107" t="s">
        <v>283</v>
      </c>
      <c r="E107">
        <v>1129</v>
      </c>
      <c r="F107">
        <v>125081</v>
      </c>
      <c r="G107">
        <v>226987</v>
      </c>
      <c r="H107">
        <v>348998</v>
      </c>
    </row>
    <row r="108" spans="1:8" x14ac:dyDescent="0.2">
      <c r="A108" t="s">
        <v>208</v>
      </c>
      <c r="B108" t="s">
        <v>282</v>
      </c>
      <c r="C108" t="s">
        <v>22</v>
      </c>
      <c r="D108" t="s">
        <v>285</v>
      </c>
      <c r="E108">
        <v>1166</v>
      </c>
      <c r="F108">
        <v>168380</v>
      </c>
      <c r="G108">
        <v>381079</v>
      </c>
      <c r="H108">
        <v>541988</v>
      </c>
    </row>
    <row r="109" spans="1:8" x14ac:dyDescent="0.2">
      <c r="A109" t="s">
        <v>208</v>
      </c>
      <c r="B109" t="s">
        <v>282</v>
      </c>
      <c r="C109" t="s">
        <v>35</v>
      </c>
      <c r="D109" t="s">
        <v>287</v>
      </c>
      <c r="E109">
        <v>299</v>
      </c>
      <c r="F109">
        <v>109407</v>
      </c>
      <c r="G109">
        <v>36350</v>
      </c>
      <c r="H109">
        <v>142751</v>
      </c>
    </row>
    <row r="110" spans="1:8" x14ac:dyDescent="0.2">
      <c r="A110" t="s">
        <v>208</v>
      </c>
      <c r="B110" t="s">
        <v>289</v>
      </c>
      <c r="C110" t="s">
        <v>35</v>
      </c>
      <c r="D110" t="s">
        <v>290</v>
      </c>
      <c r="E110">
        <v>243</v>
      </c>
      <c r="F110">
        <v>58043</v>
      </c>
      <c r="G110">
        <v>121371</v>
      </c>
      <c r="H110">
        <v>181398</v>
      </c>
    </row>
    <row r="111" spans="1:8" x14ac:dyDescent="0.2">
      <c r="A111" t="s">
        <v>208</v>
      </c>
      <c r="B111" t="s">
        <v>292</v>
      </c>
      <c r="C111" t="s">
        <v>22</v>
      </c>
      <c r="D111" t="s">
        <v>293</v>
      </c>
      <c r="E111">
        <v>1409</v>
      </c>
      <c r="F111">
        <v>174102</v>
      </c>
      <c r="G111">
        <v>172781</v>
      </c>
      <c r="H111">
        <v>346883</v>
      </c>
    </row>
    <row r="112" spans="1:8" x14ac:dyDescent="0.2">
      <c r="A112" t="s">
        <v>208</v>
      </c>
      <c r="B112" t="s">
        <v>292</v>
      </c>
      <c r="C112" t="s">
        <v>35</v>
      </c>
      <c r="D112" t="s">
        <v>293</v>
      </c>
      <c r="E112">
        <v>430</v>
      </c>
      <c r="F112">
        <v>90880</v>
      </c>
      <c r="G112">
        <v>17794</v>
      </c>
      <c r="H112">
        <v>108674</v>
      </c>
    </row>
    <row r="113" spans="1:8" x14ac:dyDescent="0.2">
      <c r="A113" t="s">
        <v>208</v>
      </c>
      <c r="B113" t="s">
        <v>222</v>
      </c>
      <c r="C113" t="s">
        <v>22</v>
      </c>
      <c r="D113" t="s">
        <v>296</v>
      </c>
      <c r="E113">
        <v>533</v>
      </c>
      <c r="F113">
        <v>109996</v>
      </c>
      <c r="G113">
        <v>237229</v>
      </c>
      <c r="H113">
        <v>347225</v>
      </c>
    </row>
    <row r="114" spans="1:8" x14ac:dyDescent="0.2">
      <c r="A114" t="s">
        <v>208</v>
      </c>
      <c r="B114" t="s">
        <v>298</v>
      </c>
      <c r="C114" t="s">
        <v>18</v>
      </c>
      <c r="D114" t="s">
        <v>299</v>
      </c>
      <c r="E114">
        <v>967</v>
      </c>
      <c r="F114">
        <v>141441</v>
      </c>
      <c r="G114">
        <v>212669</v>
      </c>
      <c r="H114">
        <v>350526</v>
      </c>
    </row>
    <row r="115" spans="1:8" x14ac:dyDescent="0.2">
      <c r="A115" t="s">
        <v>208</v>
      </c>
      <c r="B115" t="s">
        <v>301</v>
      </c>
      <c r="C115" t="s">
        <v>18</v>
      </c>
      <c r="D115" t="s">
        <v>302</v>
      </c>
      <c r="E115">
        <v>896</v>
      </c>
      <c r="F115">
        <v>143093</v>
      </c>
      <c r="G115">
        <v>275297</v>
      </c>
      <c r="H115">
        <v>421878</v>
      </c>
    </row>
    <row r="116" spans="1:8" x14ac:dyDescent="0.2">
      <c r="A116" t="s">
        <v>208</v>
      </c>
      <c r="B116" t="s">
        <v>270</v>
      </c>
      <c r="C116" t="s">
        <v>35</v>
      </c>
      <c r="D116" t="s">
        <v>410</v>
      </c>
      <c r="E116">
        <v>270</v>
      </c>
      <c r="F116">
        <v>83220</v>
      </c>
      <c r="G116">
        <v>87434</v>
      </c>
      <c r="H116">
        <v>170654</v>
      </c>
    </row>
    <row r="117" spans="1:8" x14ac:dyDescent="0.2">
      <c r="A117" t="s">
        <v>208</v>
      </c>
      <c r="B117" t="s">
        <v>309</v>
      </c>
      <c r="C117" t="s">
        <v>35</v>
      </c>
      <c r="D117" t="s">
        <v>310</v>
      </c>
      <c r="E117">
        <v>336</v>
      </c>
      <c r="F117">
        <v>308980</v>
      </c>
      <c r="G117">
        <v>179546</v>
      </c>
      <c r="H117">
        <v>481691</v>
      </c>
    </row>
    <row r="118" spans="1:8" x14ac:dyDescent="0.2">
      <c r="A118" t="s">
        <v>208</v>
      </c>
      <c r="B118" t="s">
        <v>312</v>
      </c>
      <c r="C118" t="s">
        <v>22</v>
      </c>
      <c r="D118" t="s">
        <v>313</v>
      </c>
      <c r="E118">
        <v>925</v>
      </c>
      <c r="F118">
        <v>109497</v>
      </c>
      <c r="G118">
        <v>151923</v>
      </c>
      <c r="H118">
        <v>259311</v>
      </c>
    </row>
    <row r="119" spans="1:8" x14ac:dyDescent="0.2">
      <c r="A119" t="s">
        <v>208</v>
      </c>
      <c r="B119" t="s">
        <v>315</v>
      </c>
      <c r="C119" t="s">
        <v>18</v>
      </c>
      <c r="D119" t="s">
        <v>316</v>
      </c>
      <c r="E119">
        <v>1390</v>
      </c>
      <c r="F119">
        <v>198256</v>
      </c>
      <c r="G119">
        <v>223468</v>
      </c>
      <c r="H119">
        <v>421724</v>
      </c>
    </row>
    <row r="120" spans="1:8" x14ac:dyDescent="0.2">
      <c r="A120" t="s">
        <v>208</v>
      </c>
      <c r="B120" t="s">
        <v>318</v>
      </c>
      <c r="C120" t="s">
        <v>18</v>
      </c>
      <c r="D120" t="s">
        <v>319</v>
      </c>
      <c r="E120">
        <v>1302</v>
      </c>
      <c r="F120">
        <v>167736</v>
      </c>
      <c r="G120">
        <v>260464</v>
      </c>
      <c r="H120">
        <v>428200</v>
      </c>
    </row>
    <row r="121" spans="1:8" x14ac:dyDescent="0.2">
      <c r="A121" t="s">
        <v>208</v>
      </c>
      <c r="B121" t="s">
        <v>321</v>
      </c>
      <c r="C121" t="s">
        <v>22</v>
      </c>
      <c r="D121" t="s">
        <v>322</v>
      </c>
      <c r="E121">
        <v>488</v>
      </c>
      <c r="F121">
        <v>67364</v>
      </c>
      <c r="G121">
        <v>134665</v>
      </c>
      <c r="H121">
        <v>202029</v>
      </c>
    </row>
    <row r="122" spans="1:8" x14ac:dyDescent="0.2">
      <c r="A122" t="s">
        <v>208</v>
      </c>
      <c r="B122" t="s">
        <v>324</v>
      </c>
      <c r="C122" t="s">
        <v>18</v>
      </c>
      <c r="D122" t="s">
        <v>325</v>
      </c>
      <c r="E122">
        <v>791</v>
      </c>
      <c r="F122">
        <v>208074</v>
      </c>
      <c r="G122">
        <v>319805</v>
      </c>
      <c r="H122">
        <v>523815</v>
      </c>
    </row>
    <row r="123" spans="1:8" x14ac:dyDescent="0.2">
      <c r="A123" t="s">
        <v>208</v>
      </c>
      <c r="B123" t="s">
        <v>222</v>
      </c>
      <c r="C123" t="s">
        <v>18</v>
      </c>
      <c r="D123" t="s">
        <v>327</v>
      </c>
      <c r="E123">
        <v>684</v>
      </c>
      <c r="F123">
        <v>144486</v>
      </c>
      <c r="G123">
        <v>149877</v>
      </c>
      <c r="H123">
        <v>294363</v>
      </c>
    </row>
    <row r="124" spans="1:8" x14ac:dyDescent="0.2">
      <c r="A124" t="s">
        <v>208</v>
      </c>
      <c r="B124" t="s">
        <v>329</v>
      </c>
      <c r="C124" t="s">
        <v>18</v>
      </c>
      <c r="D124" t="s">
        <v>330</v>
      </c>
      <c r="E124">
        <v>476</v>
      </c>
      <c r="F124">
        <v>237944</v>
      </c>
      <c r="G124">
        <v>338594</v>
      </c>
      <c r="H124">
        <v>576538</v>
      </c>
    </row>
    <row r="125" spans="1:8" x14ac:dyDescent="0.2">
      <c r="A125" t="s">
        <v>208</v>
      </c>
      <c r="B125" t="s">
        <v>239</v>
      </c>
      <c r="C125" t="s">
        <v>147</v>
      </c>
      <c r="D125" t="s">
        <v>332</v>
      </c>
      <c r="E125">
        <v>108</v>
      </c>
      <c r="F125">
        <v>61655</v>
      </c>
      <c r="G125">
        <v>105032</v>
      </c>
      <c r="H125">
        <v>166687</v>
      </c>
    </row>
    <row r="126" spans="1:8" x14ac:dyDescent="0.2">
      <c r="A126" t="s">
        <v>208</v>
      </c>
      <c r="B126" t="s">
        <v>282</v>
      </c>
      <c r="C126" t="s">
        <v>147</v>
      </c>
      <c r="D126" t="s">
        <v>334</v>
      </c>
      <c r="E126">
        <v>154</v>
      </c>
      <c r="F126">
        <v>85903</v>
      </c>
      <c r="G126">
        <v>114661</v>
      </c>
      <c r="H126">
        <v>200564</v>
      </c>
    </row>
    <row r="127" spans="1:8" x14ac:dyDescent="0.2">
      <c r="A127" t="s">
        <v>208</v>
      </c>
      <c r="B127" t="s">
        <v>209</v>
      </c>
      <c r="C127" t="s">
        <v>336</v>
      </c>
      <c r="D127" t="s">
        <v>337</v>
      </c>
      <c r="E127">
        <v>53</v>
      </c>
      <c r="F127">
        <v>40154</v>
      </c>
      <c r="G127">
        <v>101954</v>
      </c>
      <c r="H127">
        <v>152995</v>
      </c>
    </row>
    <row r="128" spans="1:8" x14ac:dyDescent="0.2">
      <c r="A128" t="s">
        <v>208</v>
      </c>
      <c r="B128" t="s">
        <v>239</v>
      </c>
      <c r="C128" t="s">
        <v>18</v>
      </c>
      <c r="D128" t="s">
        <v>339</v>
      </c>
      <c r="E128">
        <v>1321</v>
      </c>
      <c r="F128">
        <v>296763</v>
      </c>
      <c r="G128">
        <v>643663</v>
      </c>
      <c r="H128">
        <v>957918</v>
      </c>
    </row>
    <row r="129" spans="1:8" x14ac:dyDescent="0.2">
      <c r="A129" t="s">
        <v>156</v>
      </c>
      <c r="B129" t="s">
        <v>341</v>
      </c>
      <c r="C129" t="s">
        <v>22</v>
      </c>
      <c r="D129" t="s">
        <v>342</v>
      </c>
      <c r="E129">
        <v>400</v>
      </c>
      <c r="F129">
        <v>18933</v>
      </c>
      <c r="G129">
        <v>73635</v>
      </c>
      <c r="H129">
        <v>92568</v>
      </c>
    </row>
    <row r="130" spans="1:8" x14ac:dyDescent="0.2">
      <c r="A130" t="s">
        <v>77</v>
      </c>
      <c r="B130" t="s">
        <v>84</v>
      </c>
      <c r="C130" t="s">
        <v>380</v>
      </c>
      <c r="D130" t="s">
        <v>381</v>
      </c>
      <c r="E130">
        <v>95</v>
      </c>
      <c r="F130">
        <v>83194</v>
      </c>
      <c r="G130">
        <v>73753</v>
      </c>
      <c r="H130">
        <v>160397</v>
      </c>
    </row>
    <row r="131" spans="1:8" x14ac:dyDescent="0.2">
      <c r="A131" t="s">
        <v>208</v>
      </c>
      <c r="B131" t="s">
        <v>234</v>
      </c>
      <c r="C131" t="s">
        <v>383</v>
      </c>
      <c r="D131" t="s">
        <v>384</v>
      </c>
      <c r="E131">
        <v>112</v>
      </c>
      <c r="F131">
        <v>97996</v>
      </c>
      <c r="G131">
        <v>98426</v>
      </c>
      <c r="H131">
        <v>198975</v>
      </c>
    </row>
    <row r="132" spans="1:8" x14ac:dyDescent="0.2">
      <c r="A132" t="s">
        <v>12</v>
      </c>
      <c r="B132" t="s">
        <v>345</v>
      </c>
      <c r="C132" t="s">
        <v>346</v>
      </c>
      <c r="D132" t="s">
        <v>347</v>
      </c>
      <c r="E132">
        <v>373</v>
      </c>
      <c r="F132">
        <v>140339</v>
      </c>
      <c r="G132">
        <v>251050</v>
      </c>
      <c r="H132">
        <v>391389</v>
      </c>
    </row>
    <row r="133" spans="1:8" x14ac:dyDescent="0.2">
      <c r="A133" t="s">
        <v>12</v>
      </c>
      <c r="B133" t="s">
        <v>72</v>
      </c>
      <c r="C133" t="s">
        <v>349</v>
      </c>
      <c r="D133" t="s">
        <v>400</v>
      </c>
      <c r="E133">
        <v>239</v>
      </c>
      <c r="F133">
        <v>99260</v>
      </c>
      <c r="G133">
        <v>120610</v>
      </c>
      <c r="H133">
        <v>215822</v>
      </c>
    </row>
    <row r="134" spans="1:8" x14ac:dyDescent="0.2">
      <c r="A134" t="s">
        <v>77</v>
      </c>
      <c r="B134" t="s">
        <v>89</v>
      </c>
      <c r="C134" t="s">
        <v>346</v>
      </c>
      <c r="D134" t="s">
        <v>352</v>
      </c>
      <c r="E134">
        <v>348</v>
      </c>
      <c r="F134">
        <v>123420</v>
      </c>
      <c r="G134">
        <v>197743</v>
      </c>
      <c r="H134">
        <v>329352</v>
      </c>
    </row>
    <row r="135" spans="1:8" x14ac:dyDescent="0.2">
      <c r="A135" t="s">
        <v>77</v>
      </c>
      <c r="B135" t="s">
        <v>106</v>
      </c>
      <c r="C135" t="s">
        <v>349</v>
      </c>
      <c r="D135" t="s">
        <v>411</v>
      </c>
      <c r="E135">
        <v>212</v>
      </c>
      <c r="F135">
        <v>107668</v>
      </c>
      <c r="G135">
        <v>125321</v>
      </c>
      <c r="H135">
        <v>238084</v>
      </c>
    </row>
    <row r="136" spans="1:8" x14ac:dyDescent="0.2">
      <c r="A136" t="s">
        <v>77</v>
      </c>
      <c r="B136" t="s">
        <v>356</v>
      </c>
      <c r="C136" t="s">
        <v>346</v>
      </c>
      <c r="D136" t="s">
        <v>357</v>
      </c>
      <c r="E136">
        <v>280</v>
      </c>
      <c r="F136">
        <v>131102</v>
      </c>
      <c r="G136">
        <v>180680</v>
      </c>
      <c r="H136">
        <v>302952</v>
      </c>
    </row>
    <row r="137" spans="1:8" x14ac:dyDescent="0.2">
      <c r="A137" t="s">
        <v>119</v>
      </c>
      <c r="B137" t="s">
        <v>120</v>
      </c>
      <c r="C137" t="s">
        <v>349</v>
      </c>
      <c r="D137" t="s">
        <v>120</v>
      </c>
      <c r="E137">
        <v>109</v>
      </c>
      <c r="F137">
        <v>27805</v>
      </c>
      <c r="G137">
        <v>54973</v>
      </c>
      <c r="H137">
        <v>82778</v>
      </c>
    </row>
    <row r="138" spans="1:8" x14ac:dyDescent="0.2">
      <c r="A138" t="s">
        <v>119</v>
      </c>
      <c r="B138" t="s">
        <v>360</v>
      </c>
      <c r="C138" t="s">
        <v>346</v>
      </c>
      <c r="D138" t="s">
        <v>361</v>
      </c>
      <c r="E138">
        <v>437</v>
      </c>
      <c r="F138">
        <v>141616</v>
      </c>
      <c r="G138">
        <v>174843</v>
      </c>
      <c r="H138">
        <v>314233</v>
      </c>
    </row>
    <row r="139" spans="1:8" x14ac:dyDescent="0.2">
      <c r="A139" t="s">
        <v>156</v>
      </c>
      <c r="B139" t="s">
        <v>159</v>
      </c>
      <c r="C139" t="s">
        <v>346</v>
      </c>
      <c r="D139" t="s">
        <v>363</v>
      </c>
      <c r="E139">
        <v>160</v>
      </c>
      <c r="F139">
        <v>69408</v>
      </c>
      <c r="G139">
        <v>116085</v>
      </c>
      <c r="H139">
        <v>182680</v>
      </c>
    </row>
    <row r="140" spans="1:8" x14ac:dyDescent="0.2">
      <c r="A140" t="s">
        <v>156</v>
      </c>
      <c r="B140" t="s">
        <v>365</v>
      </c>
      <c r="C140" t="s">
        <v>346</v>
      </c>
      <c r="D140" t="s">
        <v>366</v>
      </c>
      <c r="E140">
        <v>246</v>
      </c>
      <c r="F140">
        <v>60137</v>
      </c>
      <c r="G140">
        <v>224847</v>
      </c>
      <c r="H140">
        <v>306969</v>
      </c>
    </row>
    <row r="141" spans="1:8" x14ac:dyDescent="0.2">
      <c r="A141" t="s">
        <v>156</v>
      </c>
      <c r="B141" t="s">
        <v>368</v>
      </c>
      <c r="C141" t="s">
        <v>349</v>
      </c>
      <c r="D141" t="s">
        <v>369</v>
      </c>
      <c r="E141">
        <v>189</v>
      </c>
      <c r="F141">
        <v>71443</v>
      </c>
      <c r="G141">
        <v>191992</v>
      </c>
      <c r="H141">
        <v>257681</v>
      </c>
    </row>
    <row r="142" spans="1:8" x14ac:dyDescent="0.2">
      <c r="A142" t="s">
        <v>208</v>
      </c>
      <c r="B142" t="s">
        <v>315</v>
      </c>
      <c r="C142" t="s">
        <v>346</v>
      </c>
      <c r="D142" t="s">
        <v>412</v>
      </c>
      <c r="E142">
        <v>484</v>
      </c>
      <c r="F142">
        <v>162788</v>
      </c>
      <c r="G142">
        <v>346492</v>
      </c>
      <c r="H142">
        <v>476095</v>
      </c>
    </row>
    <row r="143" spans="1:8" x14ac:dyDescent="0.2">
      <c r="A143" t="s">
        <v>208</v>
      </c>
      <c r="B143" t="s">
        <v>373</v>
      </c>
      <c r="C143" t="s">
        <v>349</v>
      </c>
      <c r="D143" t="s">
        <v>374</v>
      </c>
      <c r="E143">
        <v>327</v>
      </c>
      <c r="F143">
        <v>109428</v>
      </c>
      <c r="G143">
        <v>150841</v>
      </c>
      <c r="H143">
        <v>262662</v>
      </c>
    </row>
    <row r="144" spans="1:8" x14ac:dyDescent="0.2">
      <c r="A144" t="s">
        <v>208</v>
      </c>
      <c r="B144" t="s">
        <v>376</v>
      </c>
      <c r="C144" t="s">
        <v>349</v>
      </c>
      <c r="D144" t="s">
        <v>377</v>
      </c>
      <c r="E144">
        <v>168</v>
      </c>
      <c r="F144">
        <v>63510</v>
      </c>
      <c r="G144">
        <v>180577</v>
      </c>
      <c r="H144">
        <v>238569</v>
      </c>
    </row>
  </sheetData>
  <pageMargins left="0" right="0" top="0.39370078740157483" bottom="0.39370078740157483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375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Base</vt:lpstr>
      <vt:lpstr>1</vt:lpstr>
      <vt:lpstr>2</vt:lpstr>
      <vt:lpstr>3</vt:lpstr>
      <vt:lpstr>1_2</vt:lpstr>
      <vt:lpstr>2_2</vt:lpstr>
      <vt:lpstr>3_2</vt:lpstr>
      <vt:lpstr>Tout</vt:lpstr>
      <vt:lpstr>DGF2024</vt:lpstr>
      <vt:lpstr>DGF2025</vt:lpstr>
      <vt:lpstr>Comparaison DGF 2025 - DGF 2024</vt:lpstr>
      <vt:lpstr>'Comparaison DGF 2025 - DGF 2024'!Zone_d_impression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Eric JOUFRET</cp:lastModifiedBy>
  <cp:revision>32</cp:revision>
  <dcterms:created xsi:type="dcterms:W3CDTF">2024-11-12T22:07:47Z</dcterms:created>
  <dcterms:modified xsi:type="dcterms:W3CDTF">2024-11-16T14:16:24Z</dcterms:modified>
</cp:coreProperties>
</file>